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420" windowHeight="10425"/>
  </bookViews>
  <sheets>
    <sheet name="0902" sheetId="11" r:id="rId1"/>
  </sheets>
  <definedNames>
    <definedName name="_xlnm._FilterDatabase" localSheetId="0" hidden="1">'0902'!$5:$13</definedName>
    <definedName name="_xlnm.Print_Area" localSheetId="0">'0902'!$A$1:$K$12</definedName>
    <definedName name="_xlnm.Print_Titles" localSheetId="0">'0902'!$1:$5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<sst xmlns="http://schemas.openxmlformats.org/spreadsheetml/2006/main" count="55" uniqueCount="20">
  <si>
    <t>资金分配计划表</t>
  </si>
  <si>
    <t>单位</t>
  </si>
  <si>
    <t>2024年中央政府还贷二级公路取消收费后补助资金分配方案</t>
  </si>
  <si>
    <t>合计
（万元）</t>
  </si>
  <si>
    <t>普通省道养护工程</t>
  </si>
  <si>
    <t>农村公路路况自动化检测项目</t>
  </si>
  <si>
    <t>农村公路路面技术状况提升工程</t>
  </si>
  <si>
    <t>实施内容</t>
  </si>
  <si>
    <t>里程
（公里）</t>
  </si>
  <si>
    <t>本次安排资金
（万元）</t>
  </si>
  <si>
    <t>全市合计</t>
  </si>
  <si>
    <t>市公路事务中心</t>
  </si>
  <si>
    <t>/</t>
  </si>
  <si>
    <t>农村公路路况自动化检测</t>
  </si>
  <si>
    <t>陆丰市交通运输局</t>
  </si>
  <si>
    <t>省道沥青罩面养护工程</t>
  </si>
  <si>
    <t>海丰县交通运输局</t>
  </si>
  <si>
    <t>陆河县交通运输局</t>
  </si>
  <si>
    <t>红海湾开发区自然资源和建设局</t>
  </si>
  <si>
    <t>华侨管理区自然资源和建设局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</si>
</sst>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0_ "/>
    <numFmt numFmtId="180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6" fillId="0" borderId="6" xfId="50" applyNumberFormat="1" applyFont="1" applyFill="1" applyBorder="1" applyAlignment="1">
      <alignment horizontal="center" vertical="center" wrapText="1"/>
    </xf>
    <xf numFmtId="176" fontId="7" fillId="0" borderId="6" xfId="50" applyNumberFormat="1" applyFont="1" applyFill="1" applyBorder="1" applyAlignment="1">
      <alignment horizontal="center" vertical="center" wrapText="1"/>
    </xf>
    <xf numFmtId="177" fontId="7" fillId="0" borderId="6" xfId="50" applyNumberFormat="1" applyFont="1" applyFill="1" applyBorder="1" applyAlignment="1">
      <alignment horizontal="center" vertical="center" wrapText="1"/>
    </xf>
    <xf numFmtId="178" fontId="7" fillId="0" borderId="6" xfId="50" applyNumberFormat="1" applyFont="1" applyFill="1" applyBorder="1" applyAlignment="1">
      <alignment horizontal="center" vertical="center" wrapText="1"/>
    </xf>
    <xf numFmtId="179" fontId="8" fillId="0" borderId="6" xfId="50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80" fontId="8" fillId="0" borderId="6" xfId="50" applyNumberFormat="1" applyFont="1" applyFill="1" applyBorder="1" applyAlignment="1">
      <alignment horizontal="center" vertical="center" wrapText="1"/>
    </xf>
    <xf numFmtId="176" fontId="8" fillId="0" borderId="6" xfId="50" applyNumberFormat="1" applyFont="1" applyFill="1" applyBorder="1" applyAlignment="1">
      <alignment horizontal="center" vertical="center" wrapText="1"/>
    </xf>
    <xf numFmtId="176" fontId="8" fillId="0" borderId="6" xfId="49" applyNumberFormat="1" applyFont="1" applyFill="1" applyBorder="1" applyAlignment="1">
      <alignment horizontal="center" vertical="center" wrapText="1"/>
    </xf>
    <xf numFmtId="178" fontId="8" fillId="0" borderId="6" xfId="5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 wrapText="1"/>
    </xf>
    <xf numFmtId="177" fontId="8" fillId="0" borderId="6" xfId="49" applyNumberFormat="1" applyFont="1" applyFill="1" applyBorder="1" applyAlignment="1">
      <alignment horizontal="center" vertical="center" wrapText="1"/>
    </xf>
    <xf numFmtId="177" fontId="8" fillId="0" borderId="6" xfId="5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I12"/>
  <sheetViews>
    <sheetView tabSelected="1" view="pageBreakPreview" zoomScale="90" zoomScaleNormal="100" workbookViewId="0">
      <pane xSplit="1" topLeftCell="B1" activePane="topRight" state="frozen"/>
      <selection/>
      <selection pane="topRight" activeCell="F9" sqref="F9"/>
    </sheetView>
  </sheetViews>
  <sheetFormatPr defaultColWidth="8.88333333333333" defaultRowHeight="13.5"/>
  <cols>
    <col min="1" max="1" width="19.1583333333333" style="1" customWidth="1"/>
    <col min="2" max="2" width="12.775" style="1" customWidth="1"/>
    <col min="3" max="3" width="16.2416666666667" style="1" customWidth="1"/>
    <col min="4" max="4" width="8.89166666666667" style="5" customWidth="1"/>
    <col min="5" max="5" width="10.6916666666667" style="5" customWidth="1"/>
    <col min="6" max="6" width="16.9333333333333" style="1" customWidth="1"/>
    <col min="7" max="7" width="9.3" style="5" customWidth="1"/>
    <col min="8" max="8" width="12.3666666666667" style="5" customWidth="1"/>
    <col min="9" max="9" width="18.6083333333333" style="5" customWidth="1"/>
    <col min="10" max="10" width="8.89166666666667" style="5" customWidth="1"/>
    <col min="11" max="11" width="11.9416666666667" style="5" customWidth="1"/>
    <col min="12" max="16358" width="8.88333333333333" style="1"/>
    <col min="16361" max="16363" width="8.88333333333333" style="1"/>
  </cols>
  <sheetData>
    <row r="1" s="1" customFormat="1" ht="14" customHeight="1" spans="1:11">
      <c r="A1" s="6"/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3" customHeight="1" spans="1:1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5" customHeight="1" spans="1:16363">
      <c r="A3" s="9" t="s">
        <v>1</v>
      </c>
      <c r="B3" s="10" t="s">
        <v>2</v>
      </c>
      <c r="C3" s="11"/>
      <c r="D3" s="11"/>
      <c r="E3" s="11"/>
      <c r="F3" s="11"/>
      <c r="G3" s="11"/>
      <c r="H3" s="11"/>
      <c r="I3" s="27"/>
      <c r="J3" s="27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G3" s="1"/>
      <c r="XEH3" s="1"/>
      <c r="XEI3" s="1"/>
    </row>
    <row r="4" s="1" customFormat="1" ht="28" customHeight="1" spans="1:11">
      <c r="A4" s="12"/>
      <c r="B4" s="13" t="s">
        <v>3</v>
      </c>
      <c r="C4" s="14" t="s">
        <v>4</v>
      </c>
      <c r="D4" s="14"/>
      <c r="E4" s="14"/>
      <c r="F4" s="14" t="s">
        <v>5</v>
      </c>
      <c r="G4" s="14"/>
      <c r="H4" s="14"/>
      <c r="I4" s="29" t="s">
        <v>6</v>
      </c>
      <c r="J4" s="29"/>
      <c r="K4" s="30"/>
    </row>
    <row r="5" s="1" customFormat="1" ht="56" customHeight="1" spans="1:11">
      <c r="A5" s="12"/>
      <c r="B5" s="14"/>
      <c r="C5" s="15" t="s">
        <v>7</v>
      </c>
      <c r="D5" s="15" t="s">
        <v>8</v>
      </c>
      <c r="E5" s="15" t="s">
        <v>9</v>
      </c>
      <c r="F5" s="15" t="s">
        <v>7</v>
      </c>
      <c r="G5" s="15" t="s">
        <v>8</v>
      </c>
      <c r="H5" s="15" t="s">
        <v>9</v>
      </c>
      <c r="I5" s="15" t="s">
        <v>7</v>
      </c>
      <c r="J5" s="15" t="s">
        <v>8</v>
      </c>
      <c r="K5" s="15" t="s">
        <v>9</v>
      </c>
    </row>
    <row r="6" s="3" customFormat="1" ht="39" customHeight="1" spans="1:16363">
      <c r="A6" s="15" t="s">
        <v>10</v>
      </c>
      <c r="B6" s="16">
        <f>SUM(B7:B12)</f>
        <v>645</v>
      </c>
      <c r="C6" s="16"/>
      <c r="D6" s="17">
        <f>SUM(D7:D12)</f>
        <v>2.8</v>
      </c>
      <c r="E6" s="16">
        <f>SUM(E7:E12)</f>
        <v>280</v>
      </c>
      <c r="F6" s="16"/>
      <c r="G6" s="16">
        <f>SUM(G7:G12)</f>
        <v>1957</v>
      </c>
      <c r="H6" s="18">
        <f>SUM(H7:H12)</f>
        <v>58.71</v>
      </c>
      <c r="I6" s="16"/>
      <c r="J6" s="16">
        <f>SUM(J7:J12)</f>
        <v>10</v>
      </c>
      <c r="K6" s="18">
        <f>SUM(K7:K12)</f>
        <v>306.29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G6" s="1"/>
      <c r="XEH6" s="1"/>
      <c r="XEI6" s="1"/>
    </row>
    <row r="7" s="4" customFormat="1" ht="39" customHeight="1" spans="1:16363">
      <c r="A7" s="15" t="s">
        <v>11</v>
      </c>
      <c r="B7" s="19">
        <f t="shared" ref="B7:B12" si="0">SUM(E7,H7,K7)</f>
        <v>34.619</v>
      </c>
      <c r="C7" s="20" t="s">
        <v>12</v>
      </c>
      <c r="D7" s="20" t="s">
        <v>12</v>
      </c>
      <c r="E7" s="20" t="s">
        <v>12</v>
      </c>
      <c r="F7" s="21" t="s">
        <v>13</v>
      </c>
      <c r="G7" s="20">
        <v>133</v>
      </c>
      <c r="H7" s="20">
        <v>3.99</v>
      </c>
      <c r="I7" s="21" t="s">
        <v>6</v>
      </c>
      <c r="J7" s="24">
        <v>1</v>
      </c>
      <c r="K7" s="19">
        <v>30.629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/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/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/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/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/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/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/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/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/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/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/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/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/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/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/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/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/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/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/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/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/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/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/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/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/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/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/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/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/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/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/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/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/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/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/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/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/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/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/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/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/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/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/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/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/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/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/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/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/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/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/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/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/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/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/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/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/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/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/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/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/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/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/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/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/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/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/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/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/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/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/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/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/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/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/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/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/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/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/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/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/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/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/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/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/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/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/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/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/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/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/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/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/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/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/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/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/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/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/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/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/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/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/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/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/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/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/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/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/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/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/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/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/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/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/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/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/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/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/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/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/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/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/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/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/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/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/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/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/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/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/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/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/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/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/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/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/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/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/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/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/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/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/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/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/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/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/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/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/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/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/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/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/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/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/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/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/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/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/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/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/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/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/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/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/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/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/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/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/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/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/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/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/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/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/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/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/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/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/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/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/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/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/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/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/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/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/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/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/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/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/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/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/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/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/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/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/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/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/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/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/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/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/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/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/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/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/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/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/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/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/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/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/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/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/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/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/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/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/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/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/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/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/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/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/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/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/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/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/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/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/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/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/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/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/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/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/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/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/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/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/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/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/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/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/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/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/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/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/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/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/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/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/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/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/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/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/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/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/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/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/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/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/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/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/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/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/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/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/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/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/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/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/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/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/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/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/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/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/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/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/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/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/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/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/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/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/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/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/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/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/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/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/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/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/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/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/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/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/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/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/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/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/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/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/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/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/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/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/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/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/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/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/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/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/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/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/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/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/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/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/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/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/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/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/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/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/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/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/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/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/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/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/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/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/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/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/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/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/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/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/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/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/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/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/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/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/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/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/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/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/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/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/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/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/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/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/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/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/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/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/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/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/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/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/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/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/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/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/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/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/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/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/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/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/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/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/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/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/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/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/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/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/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/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/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/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/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/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/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/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/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/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/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/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/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/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/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/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/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/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/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/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/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/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/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/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/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/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/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/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/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/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/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/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/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/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/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/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/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/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/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/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/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/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/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/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/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/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/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/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/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/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/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/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/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/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/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/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/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/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/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/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/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/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/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/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/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/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/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/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/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/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/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/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/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/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/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/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/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/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/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/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/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/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/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/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/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/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/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/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/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/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/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/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/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/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/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/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/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/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/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/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/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/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/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/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/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/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/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/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/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/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/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/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/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/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/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/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/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/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/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/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/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/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/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/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/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/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/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/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/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/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/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/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/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/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/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/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/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/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/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/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/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/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/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/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/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/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/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/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/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/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/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/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/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/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/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/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/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/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/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/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/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/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/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/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/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/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/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/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/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/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/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/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/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/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/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/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/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/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/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/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/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/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/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/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/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/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/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/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/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/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/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/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/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/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/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/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/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/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/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/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/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/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/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/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/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/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/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/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/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/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/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/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/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/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/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/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/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/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/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/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/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/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/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/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/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/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/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/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/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/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/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/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/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/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/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/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/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/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/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/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/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/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/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/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/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/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/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/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/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/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/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/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/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/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/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/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/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/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/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/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/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/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/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/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/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/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/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/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/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/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/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/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/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/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/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/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/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/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/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/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/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/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/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/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/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/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/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/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/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/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/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/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/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/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/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/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/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/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/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/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/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/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/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/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/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/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/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/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/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/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/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/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/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/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/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/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/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/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/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/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/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/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/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/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/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/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/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/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/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/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/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/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/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/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/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/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/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/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/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/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/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/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/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/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/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/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/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/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/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/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/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/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/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/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/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/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/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/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/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/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/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/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/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/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/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/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/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/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/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/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/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/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/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/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/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/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/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/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/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/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/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/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/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/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/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/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/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/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/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/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/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/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/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/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/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/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/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/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/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/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/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/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/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/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/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/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/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/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/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/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/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/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/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/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/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/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/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/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/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/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/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/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/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/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/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/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/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/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/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/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/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/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/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/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/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/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/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/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/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/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/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/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/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/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/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/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/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/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/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/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/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/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/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/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/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/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/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/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/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/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/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/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/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/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/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/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/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/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/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/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/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/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/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/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/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/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/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/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/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/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/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/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/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/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/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/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/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/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/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/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/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/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/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/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/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/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/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/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/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/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/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/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/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/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/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/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/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/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/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/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/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/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/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/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/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/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/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/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/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/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/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/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/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/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/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/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/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/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/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/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/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/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/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/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/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/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/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/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/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/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/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/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/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/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/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/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/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/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/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/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/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/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/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/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/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/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/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/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/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/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/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/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/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/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/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/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/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/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/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/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/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/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/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/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/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/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/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/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/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/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/>
      <c r="XDZ7" s="31"/>
      <c r="XEA7" s="31"/>
      <c r="XEB7" s="31"/>
      <c r="XEC7" s="31"/>
      <c r="XED7" s="31"/>
      <c r="XEG7" s="31"/>
      <c r="XEH7" s="31"/>
      <c r="XEI7" s="31"/>
    </row>
    <row r="8" s="3" customFormat="1" ht="39" customHeight="1" spans="1:16363">
      <c r="A8" s="22" t="s">
        <v>14</v>
      </c>
      <c r="B8" s="23">
        <f t="shared" si="0"/>
        <v>433.1847</v>
      </c>
      <c r="C8" s="21" t="s">
        <v>15</v>
      </c>
      <c r="D8" s="20">
        <v>2.8</v>
      </c>
      <c r="E8" s="24">
        <f>D8*100</f>
        <v>280</v>
      </c>
      <c r="F8" s="21" t="s">
        <v>13</v>
      </c>
      <c r="G8" s="25">
        <v>716</v>
      </c>
      <c r="H8" s="26">
        <v>21.48</v>
      </c>
      <c r="I8" s="32" t="s">
        <v>6</v>
      </c>
      <c r="J8" s="33">
        <v>4.3</v>
      </c>
      <c r="K8" s="23">
        <v>131.7047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G8" s="1"/>
      <c r="XEH8" s="1"/>
      <c r="XEI8" s="1"/>
    </row>
    <row r="9" s="3" customFormat="1" ht="39" customHeight="1" spans="1:16363">
      <c r="A9" s="22" t="s">
        <v>16</v>
      </c>
      <c r="B9" s="23">
        <f t="shared" si="0"/>
        <v>92.9225</v>
      </c>
      <c r="C9" s="20" t="s">
        <v>12</v>
      </c>
      <c r="D9" s="20" t="s">
        <v>12</v>
      </c>
      <c r="E9" s="20" t="s">
        <v>12</v>
      </c>
      <c r="F9" s="21" t="s">
        <v>13</v>
      </c>
      <c r="G9" s="25">
        <v>545</v>
      </c>
      <c r="H9" s="26">
        <v>16.35</v>
      </c>
      <c r="I9" s="32" t="s">
        <v>6</v>
      </c>
      <c r="J9" s="33">
        <v>2.5</v>
      </c>
      <c r="K9" s="23">
        <v>76.5725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G9" s="1"/>
      <c r="XEH9" s="1"/>
      <c r="XEI9" s="1"/>
    </row>
    <row r="10" s="3" customFormat="1" ht="39" customHeight="1" spans="1:16363">
      <c r="A10" s="22" t="s">
        <v>17</v>
      </c>
      <c r="B10" s="23">
        <f t="shared" si="0"/>
        <v>81.6938</v>
      </c>
      <c r="C10" s="20" t="s">
        <v>12</v>
      </c>
      <c r="D10" s="20" t="s">
        <v>12</v>
      </c>
      <c r="E10" s="20" t="s">
        <v>12</v>
      </c>
      <c r="F10" s="21" t="s">
        <v>13</v>
      </c>
      <c r="G10" s="25">
        <v>477</v>
      </c>
      <c r="H10" s="26">
        <v>14.31</v>
      </c>
      <c r="I10" s="32" t="s">
        <v>6</v>
      </c>
      <c r="J10" s="34">
        <v>2.2</v>
      </c>
      <c r="K10" s="23">
        <v>67.3838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G10" s="1"/>
      <c r="XEH10" s="1"/>
      <c r="XEI10" s="1"/>
    </row>
    <row r="11" s="3" customFormat="1" ht="39" customHeight="1" spans="1:16363">
      <c r="A11" s="22" t="s">
        <v>18</v>
      </c>
      <c r="B11" s="26">
        <f t="shared" si="0"/>
        <v>1.62</v>
      </c>
      <c r="C11" s="20" t="s">
        <v>12</v>
      </c>
      <c r="D11" s="20" t="s">
        <v>12</v>
      </c>
      <c r="E11" s="20" t="s">
        <v>12</v>
      </c>
      <c r="F11" s="21" t="s">
        <v>13</v>
      </c>
      <c r="G11" s="25">
        <v>54</v>
      </c>
      <c r="H11" s="26">
        <v>1.62</v>
      </c>
      <c r="I11" s="32" t="s">
        <v>6</v>
      </c>
      <c r="J11" s="20" t="s">
        <v>12</v>
      </c>
      <c r="K11" s="20" t="s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G11" s="1"/>
      <c r="XEH11" s="1"/>
      <c r="XEI11" s="1"/>
    </row>
    <row r="12" s="3" customFormat="1" ht="39" customHeight="1" spans="1:16363">
      <c r="A12" s="22" t="s">
        <v>19</v>
      </c>
      <c r="B12" s="26">
        <f t="shared" si="0"/>
        <v>0.96</v>
      </c>
      <c r="C12" s="20" t="s">
        <v>12</v>
      </c>
      <c r="D12" s="20" t="s">
        <v>12</v>
      </c>
      <c r="E12" s="20" t="s">
        <v>12</v>
      </c>
      <c r="F12" s="21" t="s">
        <v>13</v>
      </c>
      <c r="G12" s="25">
        <v>32</v>
      </c>
      <c r="H12" s="26">
        <v>0.96</v>
      </c>
      <c r="I12" s="32" t="s">
        <v>6</v>
      </c>
      <c r="J12" s="20" t="s">
        <v>12</v>
      </c>
      <c r="K12" s="20" t="s">
        <v>12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G12" s="1"/>
      <c r="XEH12" s="1"/>
      <c r="XEI12" s="1"/>
    </row>
  </sheetData>
  <autoFilter ref="A5:XFD13">
    <extLst/>
  </autoFilter>
  <mergeCells count="7">
    <mergeCell ref="A2:K2"/>
    <mergeCell ref="B3:K3"/>
    <mergeCell ref="C4:E4"/>
    <mergeCell ref="F4:H4"/>
    <mergeCell ref="I4:K4"/>
    <mergeCell ref="A3:A5"/>
    <mergeCell ref="B4:B5"/>
  </mergeCells>
  <printOptions horizontalCentered="1" verticalCentered="1"/>
  <pageMargins left="0.554861111111111" right="0.554861111111111" top="0.66875" bottom="0.708333333333333" header="0.511805555555556" footer="0.511805555555556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angkor吴</cp:lastModifiedBy>
  <dcterms:created xsi:type="dcterms:W3CDTF">2020-03-31T02:57:00Z</dcterms:created>
  <dcterms:modified xsi:type="dcterms:W3CDTF">2024-05-24T00:52:22Z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CE2A17768B944AEF9BC34CD37B074292</vt:lpwstr>
  </property>
</Properties>
</file>