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  <externalReference r:id="rId6"/>
  </externalReferences>
  <calcPr calcId="144525" iterate="1" iterateCount="100" iterateDelta="0.001"/>
</workbook>
</file>

<file path=xl/comments1.xml><?xml version="1.0" encoding="utf-8"?>
<comments xmlns="http://schemas.openxmlformats.org/spreadsheetml/2006/main">
  <authors>
    <author>微软用户</author>
  </authors>
  <commentList>
    <comment ref="E31" authorId="0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<sst xmlns="http://schemas.openxmlformats.org/spreadsheetml/2006/main" count="248" uniqueCount="118">
  <si>
    <t>汕尾市2020年1-4月份一般公共预算收入完成情况表</t>
  </si>
  <si>
    <t>(内部资料)</t>
  </si>
  <si>
    <t xml:space="preserve"> 制表单位：汕尾市财政局</t>
  </si>
  <si>
    <t xml:space="preserve"> </t>
  </si>
  <si>
    <t>单位：万元</t>
  </si>
  <si>
    <t>项     目</t>
  </si>
  <si>
    <t>年初预算数</t>
  </si>
  <si>
    <t>上月累计数</t>
  </si>
  <si>
    <t>累计完成数</t>
  </si>
  <si>
    <t>占年度预算 %</t>
  </si>
  <si>
    <t>上年同期 完成数</t>
  </si>
  <si>
    <r>
      <t>比上年同期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额</t>
    </r>
  </si>
  <si>
    <r>
      <t>比上年同期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%</t>
    </r>
  </si>
  <si>
    <t>本月完成数</t>
  </si>
  <si>
    <t>上年同月完成数</t>
  </si>
  <si>
    <r>
      <t>比上年同月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额</t>
    </r>
  </si>
  <si>
    <r>
      <t>比上年同月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%</t>
    </r>
  </si>
  <si>
    <t>备注</t>
  </si>
  <si>
    <t>一、税收收入</t>
  </si>
  <si>
    <t xml:space="preserve">1、国内增值税                   </t>
  </si>
  <si>
    <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其中：改征增值税</t>
    </r>
  </si>
  <si>
    <t xml:space="preserve">2、企业所得税                 </t>
  </si>
  <si>
    <t>3、个人所得税</t>
  </si>
  <si>
    <t>4、资源税</t>
  </si>
  <si>
    <t>5、城市维护建设税</t>
  </si>
  <si>
    <t>6、房产税</t>
  </si>
  <si>
    <t>7、印花税</t>
  </si>
  <si>
    <t>8、城镇土地使用税</t>
  </si>
  <si>
    <t>9、土地增值税</t>
  </si>
  <si>
    <t>10、车船税</t>
  </si>
  <si>
    <t xml:space="preserve">11、耕地占用税                   </t>
  </si>
  <si>
    <t xml:space="preserve">12、契  税                     </t>
  </si>
  <si>
    <t>13、环境保护税</t>
  </si>
  <si>
    <t>14、其他税收收入</t>
  </si>
  <si>
    <t>二、非税收入</t>
  </si>
  <si>
    <t>1、专项收入</t>
  </si>
  <si>
    <t xml:space="preserve">    其中：教育资金收入</t>
  </si>
  <si>
    <t xml:space="preserve">          农田水利建设资金收入</t>
  </si>
  <si>
    <t>2、行政事业性收费收入</t>
  </si>
  <si>
    <t xml:space="preserve">3、罚没收入   </t>
  </si>
  <si>
    <t>4、国有资本经营收入</t>
  </si>
  <si>
    <r>
      <t>5</t>
    </r>
    <r>
      <rPr>
        <sz val="12"/>
        <rFont val="宋体"/>
        <charset val="134"/>
      </rPr>
      <t>、国有资源</t>
    </r>
    <r>
      <rPr>
        <sz val="12"/>
        <rFont val="Times New Roman"/>
        <family val="1"/>
        <charset val="0"/>
      </rPr>
      <t>(</t>
    </r>
    <r>
      <rPr>
        <sz val="12"/>
        <rFont val="宋体"/>
        <charset val="134"/>
      </rPr>
      <t>资产</t>
    </r>
    <r>
      <rPr>
        <sz val="12"/>
        <rFont val="Times New Roman"/>
        <family val="1"/>
        <charset val="0"/>
      </rPr>
      <t>)</t>
    </r>
    <r>
      <rPr>
        <sz val="12"/>
        <rFont val="宋体"/>
        <charset val="134"/>
      </rPr>
      <t>有偿使用收入</t>
    </r>
  </si>
  <si>
    <t xml:space="preserve">6、捐赠收入  </t>
  </si>
  <si>
    <t>7、政府住房基金收入</t>
  </si>
  <si>
    <t>8、其他收入</t>
  </si>
  <si>
    <t>一般公共预算收入合计</t>
  </si>
  <si>
    <t>汕尾市2020年1-4月份一般公共预算支出完成情况表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</si>
  <si>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</si>
  <si>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</si>
  <si>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</si>
  <si>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</si>
  <si>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</si>
  <si>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</si>
  <si>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</si>
  <si>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</si>
  <si>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</si>
  <si>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 xml:space="preserve">十、城乡社区支出         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</si>
  <si>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</si>
  <si>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</si>
  <si>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</si>
  <si>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</si>
  <si>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</si>
  <si>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</si>
  <si>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</si>
  <si>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</si>
  <si>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</si>
  <si>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</si>
  <si>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</si>
  <si>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二十二、债务发行费用支出</t>
  </si>
  <si>
    <t>二十三、援助其他地区支出</t>
  </si>
  <si>
    <t>一般公共预算支出合计</t>
  </si>
  <si>
    <t>汕尾市2020年1-4月份一般公共预算收支完成情况表</t>
  </si>
  <si>
    <t>一、一般公共预算收入(全市)</t>
  </si>
  <si>
    <t xml:space="preserve">            市直</t>
  </si>
  <si>
    <t xml:space="preserve">            市城区            </t>
  </si>
  <si>
    <r>
      <t xml:space="preserve">                        </t>
    </r>
    <r>
      <rPr>
        <sz val="12"/>
        <rFont val="宋体"/>
        <charset val="134"/>
      </rPr>
      <t>红海湾</t>
    </r>
  </si>
  <si>
    <r>
      <t xml:space="preserve">                        </t>
    </r>
    <r>
      <rPr>
        <sz val="12"/>
        <rFont val="宋体"/>
        <charset val="134"/>
      </rPr>
      <t>华侨区</t>
    </r>
  </si>
  <si>
    <r>
      <t xml:space="preserve">                        </t>
    </r>
    <r>
      <rPr>
        <sz val="12"/>
        <rFont val="宋体"/>
        <charset val="134"/>
      </rPr>
      <t>海丰县</t>
    </r>
  </si>
  <si>
    <r>
      <t xml:space="preserve">                         </t>
    </r>
    <r>
      <rPr>
        <sz val="12"/>
        <rFont val="宋体"/>
        <charset val="134"/>
      </rPr>
      <t>陆河县</t>
    </r>
  </si>
  <si>
    <r>
      <t xml:space="preserve">                         </t>
    </r>
    <r>
      <rPr>
        <sz val="12"/>
        <rFont val="宋体"/>
        <charset val="134"/>
      </rPr>
      <t>陆丰市</t>
    </r>
  </si>
  <si>
    <t>其中:(1).税收收入合计</t>
  </si>
  <si>
    <t xml:space="preserve">     (2).非税收入合计</t>
  </si>
  <si>
    <t>二、一般公共预算支出(全市)</t>
  </si>
  <si>
    <r>
      <t>说明：第一、二页为市代编预算数，第三页为各县</t>
    </r>
    <r>
      <rPr>
        <sz val="12"/>
        <rFont val="Times New Roman"/>
        <family val="1"/>
        <charset val="0"/>
      </rPr>
      <t>(</t>
    </r>
    <r>
      <rPr>
        <sz val="12"/>
        <rFont val="宋体"/>
        <charset val="134"/>
      </rPr>
      <t>市、区</t>
    </r>
    <r>
      <rPr>
        <sz val="12"/>
        <rFont val="Times New Roman"/>
        <family val="1"/>
        <charset val="0"/>
      </rPr>
      <t>)</t>
    </r>
    <r>
      <rPr>
        <sz val="12"/>
        <rFont val="宋体"/>
        <charset val="134"/>
      </rPr>
      <t>人大通过的预算数。</t>
    </r>
  </si>
  <si>
    <t xml:space="preserve">           </t>
  </si>
  <si>
    <t>汕尾市2020年1-4月份政府性基金预算收入完成情况表</t>
  </si>
  <si>
    <t>一、港口建设费收入</t>
  </si>
  <si>
    <t>二、国有土地收益基金收入</t>
  </si>
  <si>
    <t>三、农业土地开发资金收入</t>
  </si>
  <si>
    <t>四、国有土地使用权出让收入</t>
  </si>
  <si>
    <t>五、彩票公益金收入</t>
  </si>
  <si>
    <r>
      <t xml:space="preserve"> </t>
    </r>
    <r>
      <rPr>
        <sz val="12"/>
        <rFont val="宋体"/>
        <charset val="134"/>
      </rPr>
      <t xml:space="preserve">  其中：福利彩票公益金收入</t>
    </r>
  </si>
  <si>
    <r>
      <t xml:space="preserve"> </t>
    </r>
    <r>
      <rPr>
        <sz val="12"/>
        <rFont val="宋体"/>
        <charset val="134"/>
      </rPr>
      <t xml:space="preserve">        </t>
    </r>
    <r>
      <rPr>
        <sz val="12"/>
        <rFont val="宋体"/>
        <charset val="134"/>
      </rPr>
      <t>体育彩票公益金收入</t>
    </r>
  </si>
  <si>
    <t>六、城市基础设施配套费收入</t>
  </si>
  <si>
    <t>七、污水处理费收入</t>
  </si>
  <si>
    <t>八、彩票发行机构和彩票销售机构的业务费用</t>
  </si>
  <si>
    <t>九、其他政府性基金收入</t>
  </si>
  <si>
    <t>十、专项债券对应项目专项收入</t>
  </si>
  <si>
    <t>政府性基金预算收入合计</t>
  </si>
  <si>
    <t>汕尾市2020年1-4月份政府性基金预算支出完成情况表</t>
  </si>
  <si>
    <t xml:space="preserve">  一、文化旅游体育与传媒支出</t>
  </si>
  <si>
    <t xml:space="preserve">  二、社会保障和就业支出</t>
  </si>
  <si>
    <t xml:space="preserve">  三、节能环保支出</t>
  </si>
  <si>
    <t xml:space="preserve">  四、城乡社区支出</t>
  </si>
  <si>
    <t xml:space="preserve">  五、农林水支出</t>
  </si>
  <si>
    <t xml:space="preserve">  六、交通运输支出</t>
  </si>
  <si>
    <t xml:space="preserve">  七、资源勘探工业信息等支出</t>
  </si>
  <si>
    <t xml:space="preserve">  八、商业服务业等支出</t>
  </si>
  <si>
    <t xml:space="preserve">  九、其他支出</t>
  </si>
  <si>
    <t xml:space="preserve">   其中：彩票发行销售机构业务费安排的支出</t>
  </si>
  <si>
    <t xml:space="preserve">         彩票公益金安排的支出</t>
  </si>
  <si>
    <t xml:space="preserve">  十、债务付息支出</t>
  </si>
  <si>
    <t xml:space="preserve">  十一、债务发行费用支出</t>
  </si>
  <si>
    <t>政府性基金预算支出合计</t>
  </si>
  <si>
    <t>汕尾市2020年1-4月份政府性基金预算收支完成情况表</t>
  </si>
  <si>
    <t>比上年同期±额</t>
  </si>
  <si>
    <t>一、政府性基金预算收入(全市)</t>
  </si>
  <si>
    <t>二、政府性基金预算支出(全市)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</si>
</sst>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20"/>
      <color indexed="10"/>
      <name val="宋体"/>
      <charset val="134"/>
    </font>
    <font>
      <b/>
      <sz val="12"/>
      <name val="宋体"/>
      <charset val="134"/>
    </font>
    <font>
      <sz val="12"/>
      <name val="Times New Roman"/>
      <family val="1"/>
      <charset val="0"/>
    </font>
    <font>
      <b/>
      <sz val="14"/>
      <name val="黑体"/>
      <family val="3"/>
      <charset val="134"/>
    </font>
    <font>
      <b/>
      <sz val="20"/>
      <name val="黑体"/>
      <family val="3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25" fillId="18" borderId="19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1" fontId="2" fillId="0" borderId="0" xfId="0" applyNumberFormat="1" applyFont="1" applyFill="1" applyBorder="1" applyAlignment="1" applyProtection="1">
      <protection locked="0"/>
    </xf>
    <xf numFmtId="1" fontId="3" fillId="0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protection locked="0"/>
    </xf>
    <xf numFmtId="2" fontId="3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alignment horizontal="centerContinuous"/>
      <protection locked="0"/>
    </xf>
    <xf numFmtId="1" fontId="1" fillId="0" borderId="0" xfId="0" applyNumberFormat="1" applyFont="1" applyFill="1" applyBorder="1" applyAlignment="1" applyProtection="1">
      <alignment horizontal="centerContinuous"/>
      <protection locked="0"/>
    </xf>
    <xf numFmtId="1" fontId="5" fillId="0" borderId="0" xfId="0" applyNumberFormat="1" applyFont="1" applyFill="1" applyBorder="1" applyAlignment="1" applyProtection="1">
      <alignment horizontal="centerContinuous"/>
      <protection locked="0"/>
    </xf>
    <xf numFmtId="2" fontId="1" fillId="0" borderId="0" xfId="0" applyNumberFormat="1" applyFont="1" applyFill="1" applyBorder="1" applyAlignment="1" applyProtection="1">
      <alignment horizontal="centerContinuous"/>
      <protection locked="0"/>
    </xf>
    <xf numFmtId="2" fontId="5" fillId="0" borderId="0" xfId="0" applyNumberFormat="1" applyFont="1" applyFill="1" applyBorder="1" applyAlignment="1" applyProtection="1">
      <alignment horizontal="centerContinuous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/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/>
    <xf numFmtId="1" fontId="6" fillId="0" borderId="8" xfId="0" applyNumberFormat="1" applyFont="1" applyFill="1" applyBorder="1" applyAlignment="1" applyProtection="1">
      <protection locked="0"/>
    </xf>
    <xf numFmtId="1" fontId="2" fillId="0" borderId="8" xfId="0" applyNumberFormat="1" applyFont="1" applyFill="1" applyBorder="1" applyAlignment="1" applyProtection="1">
      <protection locked="0"/>
    </xf>
    <xf numFmtId="1" fontId="2" fillId="0" borderId="8" xfId="0" applyNumberFormat="1" applyFont="1" applyFill="1" applyBorder="1" applyAlignment="1" applyProtection="1"/>
    <xf numFmtId="1" fontId="3" fillId="0" borderId="8" xfId="0" applyNumberFormat="1" applyFont="1" applyFill="1" applyBorder="1" applyAlignment="1" applyProtection="1"/>
    <xf numFmtId="2" fontId="2" fillId="0" borderId="8" xfId="0" applyNumberFormat="1" applyFont="1" applyFill="1" applyBorder="1" applyAlignment="1" applyProtection="1">
      <protection locked="0"/>
    </xf>
    <xf numFmtId="1" fontId="3" fillId="0" borderId="11" xfId="0" applyNumberFormat="1" applyFont="1" applyFill="1" applyBorder="1" applyAlignment="1" applyProtection="1"/>
    <xf numFmtId="1" fontId="2" fillId="0" borderId="11" xfId="0" applyNumberFormat="1" applyFont="1" applyFill="1" applyBorder="1" applyAlignment="1" applyProtection="1">
      <protection locked="0"/>
    </xf>
    <xf numFmtId="1" fontId="7" fillId="0" borderId="11" xfId="0" applyNumberFormat="1" applyFont="1" applyFill="1" applyBorder="1" applyAlignment="1" applyProtection="1">
      <protection locked="0"/>
    </xf>
    <xf numFmtId="1" fontId="6" fillId="0" borderId="11" xfId="0" applyNumberFormat="1" applyFont="1" applyFill="1" applyBorder="1" applyAlignment="1" applyProtection="1">
      <protection locked="0"/>
    </xf>
    <xf numFmtId="1" fontId="2" fillId="0" borderId="11" xfId="0" applyNumberFormat="1" applyFont="1" applyFill="1" applyBorder="1" applyAlignment="1" applyProtection="1"/>
    <xf numFmtId="2" fontId="2" fillId="0" borderId="11" xfId="0" applyNumberFormat="1" applyFont="1" applyFill="1" applyBorder="1" applyAlignment="1" applyProtection="1">
      <protection locked="0"/>
    </xf>
    <xf numFmtId="1" fontId="2" fillId="0" borderId="0" xfId="0" applyNumberFormat="1" applyFont="1" applyFill="1" applyBorder="1" applyAlignment="1" applyProtection="1">
      <alignment horizontal="left"/>
      <protection locked="0"/>
    </xf>
    <xf numFmtId="1" fontId="2" fillId="0" borderId="0" xfId="0" applyNumberFormat="1" applyFont="1" applyFill="1" applyBorder="1" applyAlignment="1" applyProtection="1">
      <protection locked="0"/>
    </xf>
    <xf numFmtId="1" fontId="2" fillId="0" borderId="0" xfId="0" applyNumberFormat="1" applyFont="1" applyFill="1" applyBorder="1" applyAlignment="1" applyProtection="1">
      <alignment horizontal="left" vertical="center" wrapText="1"/>
      <protection locked="0"/>
    </xf>
    <xf numFmtId="1" fontId="7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Continuous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protection locked="0"/>
    </xf>
    <xf numFmtId="0" fontId="2" fillId="0" borderId="11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1" xfId="0" applyNumberFormat="1" applyFont="1" applyFill="1" applyBorder="1" applyAlignment="1" applyProtection="1">
      <alignment vertical="center"/>
      <protection locked="0"/>
    </xf>
    <xf numFmtId="1" fontId="3" fillId="0" borderId="11" xfId="0" applyNumberFormat="1" applyFont="1" applyFill="1" applyBorder="1" applyAlignment="1" applyProtection="1">
      <protection locked="0"/>
    </xf>
    <xf numFmtId="1" fontId="2" fillId="0" borderId="11" xfId="0" applyNumberFormat="1" applyFont="1" applyFill="1" applyBorder="1" applyAlignment="1" applyProtection="1">
      <alignment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" fontId="2" fillId="0" borderId="0" xfId="0" applyNumberFormat="1" applyFont="1" applyFill="1" applyBorder="1" applyAlignment="1" applyProtection="1">
      <alignment horizontal="left" vertical="center" wrapText="1"/>
      <protection locked="0"/>
    </xf>
    <xf numFmtId="1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3" xfId="0" applyNumberFormat="1" applyFont="1" applyFill="1" applyBorder="1" applyAlignment="1" applyProtection="1">
      <alignment horizontal="left" vertical="center"/>
    </xf>
    <xf numFmtId="1" fontId="3" fillId="0" borderId="13" xfId="0" applyNumberFormat="1" applyFont="1" applyFill="1" applyBorder="1" applyAlignment="1" applyProtection="1">
      <alignment horizontal="right"/>
    </xf>
    <xf numFmtId="1" fontId="2" fillId="0" borderId="13" xfId="0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13" xfId="0" applyNumberFormat="1" applyFont="1" applyFill="1" applyBorder="1" applyAlignment="1" applyProtection="1">
      <alignment horizontal="left" vertical="center"/>
    </xf>
    <xf numFmtId="1" fontId="3" fillId="0" borderId="8" xfId="0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protection locked="0"/>
    </xf>
    <xf numFmtId="1" fontId="2" fillId="0" borderId="11" xfId="0" applyNumberFormat="1" applyFont="1" applyFill="1" applyBorder="1" applyAlignment="1" applyProtection="1">
      <alignment horizontal="right" wrapText="1"/>
      <protection locked="0"/>
    </xf>
    <xf numFmtId="1" fontId="2" fillId="0" borderId="0" xfId="0" applyNumberFormat="1" applyFont="1" applyFill="1" applyBorder="1" applyAlignment="1" applyProtection="1">
      <alignment horizontal="left" wrapText="1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1" fontId="6" fillId="0" borderId="11" xfId="0" applyNumberFormat="1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protection locked="0"/>
    </xf>
    <xf numFmtId="1" fontId="10" fillId="0" borderId="11" xfId="0" applyNumberFormat="1" applyFont="1" applyFill="1" applyBorder="1" applyAlignment="1" applyProtection="1">
      <protection locked="0"/>
    </xf>
    <xf numFmtId="1" fontId="2" fillId="0" borderId="11" xfId="0" applyNumberFormat="1" applyFont="1" applyFill="1" applyBorder="1" applyAlignment="1" applyProtection="1">
      <protection locked="0"/>
    </xf>
    <xf numFmtId="49" fontId="2" fillId="0" borderId="11" xfId="0" applyNumberFormat="1" applyFont="1" applyFill="1" applyBorder="1" applyAlignment="1" applyProtection="1">
      <protection locked="0"/>
    </xf>
    <xf numFmtId="1" fontId="6" fillId="0" borderId="11" xfId="0" applyNumberFormat="1" applyFont="1" applyFill="1" applyBorder="1" applyAlignment="1" applyProtection="1">
      <alignment horizontal="center"/>
      <protection locked="0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protection locked="0"/>
    </xf>
    <xf numFmtId="1" fontId="3" fillId="0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protection locked="0"/>
    </xf>
    <xf numFmtId="49" fontId="6" fillId="0" borderId="11" xfId="0" applyNumberFormat="1" applyFont="1" applyFill="1" applyBorder="1" applyAlignment="1" applyProtection="1">
      <protection locked="0"/>
    </xf>
    <xf numFmtId="2" fontId="2" fillId="0" borderId="11" xfId="0" applyNumberFormat="1" applyFont="1" applyFill="1" applyBorder="1" applyAlignment="1" applyProtection="1"/>
    <xf numFmtId="1" fontId="3" fillId="0" borderId="13" xfId="0" applyNumberFormat="1" applyFont="1" applyFill="1" applyBorder="1" applyAlignment="1" applyProtection="1">
      <alignment horizontal="center"/>
    </xf>
    <xf numFmtId="1" fontId="2" fillId="0" borderId="13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49" fontId="6" fillId="0" borderId="11" xfId="0" applyNumberFormat="1" applyFont="1" applyFill="1" applyBorder="1" applyAlignment="1" applyProtection="1">
      <alignment horizontal="left"/>
      <protection locked="0"/>
    </xf>
    <xf numFmtId="0" fontId="6" fillId="0" borderId="13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protection locked="0"/>
    </xf>
    <xf numFmtId="49" fontId="6" fillId="0" borderId="11" xfId="0" applyNumberFormat="1" applyFont="1" applyFill="1" applyBorder="1" applyAlignment="1" applyProtection="1">
      <alignment horizontal="center"/>
      <protection locked="0"/>
    </xf>
    <xf numFmtId="49" fontId="6" fillId="0" borderId="11" xfId="0" applyNumberFormat="1" applyFont="1" applyFill="1" applyBorder="1" applyAlignment="1" applyProtection="1" quotePrefix="1">
      <alignment horizontal="left"/>
      <protection locked="0"/>
    </xf>
    <xf numFmtId="1" fontId="6" fillId="0" borderId="11" xfId="0" applyNumberFormat="1" applyFont="1" applyFill="1" applyBorder="1" applyAlignment="1" applyProtection="1" quotePrefix="1">
      <alignment horizontal="left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0&#24180;\&#26376;&#25253;\2020&#24180;&#26376;&#25253;\2020&#24180;&#20840;&#24066;&#39044;&#31639;&#25191;&#34892;&#25253;&#34920;(&#20844;&#20849;&#39044;&#31639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0&#24180;\&#26376;&#25253;\2020&#24180;&#26376;&#25253;\2020&#24180;&#20840;&#24066;&#39044;&#31639;&#25191;&#34892;&#25253;&#34920;(&#22522;&#37329;&#39044;&#31639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收支"/>
      <sheetName val="各县区收支"/>
      <sheetName val="1 (全市)"/>
      <sheetName val="1(县区)"/>
      <sheetName val="2(全市) "/>
      <sheetName val="2(县区) "/>
      <sheetName val="3(全市)  "/>
      <sheetName val="3(县区)  "/>
      <sheetName val="4(全市)   "/>
      <sheetName val="4(县区)  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F6">
            <v>72676</v>
          </cell>
        </row>
        <row r="7">
          <cell r="F7">
            <v>23043</v>
          </cell>
        </row>
        <row r="8">
          <cell r="F8">
            <v>13243</v>
          </cell>
        </row>
        <row r="9">
          <cell r="F9">
            <v>8025</v>
          </cell>
        </row>
        <row r="10">
          <cell r="F10">
            <v>2306</v>
          </cell>
        </row>
        <row r="11">
          <cell r="F11">
            <v>118</v>
          </cell>
        </row>
        <row r="12">
          <cell r="F12">
            <v>5879</v>
          </cell>
        </row>
        <row r="13">
          <cell r="F13">
            <v>3040</v>
          </cell>
        </row>
        <row r="14">
          <cell r="F14">
            <v>1465</v>
          </cell>
        </row>
        <row r="15">
          <cell r="F15">
            <v>3554</v>
          </cell>
        </row>
        <row r="16">
          <cell r="F16">
            <v>5813</v>
          </cell>
        </row>
        <row r="17">
          <cell r="F17">
            <v>1624</v>
          </cell>
        </row>
        <row r="18">
          <cell r="F18">
            <v>6366</v>
          </cell>
        </row>
        <row r="19">
          <cell r="F19">
            <v>11317</v>
          </cell>
        </row>
        <row r="20">
          <cell r="F20">
            <v>158</v>
          </cell>
        </row>
        <row r="21">
          <cell r="F21">
            <v>-32</v>
          </cell>
        </row>
        <row r="22">
          <cell r="F22">
            <v>32066</v>
          </cell>
        </row>
        <row r="23">
          <cell r="F23">
            <v>11959</v>
          </cell>
        </row>
        <row r="24">
          <cell r="F24">
            <v>4798</v>
          </cell>
        </row>
        <row r="25">
          <cell r="F25">
            <v>3427</v>
          </cell>
        </row>
        <row r="26">
          <cell r="F26">
            <v>3898</v>
          </cell>
        </row>
        <row r="27">
          <cell r="F27">
            <v>4391</v>
          </cell>
        </row>
        <row r="28">
          <cell r="F28">
            <v>0</v>
          </cell>
        </row>
        <row r="29">
          <cell r="F29">
            <v>2296</v>
          </cell>
        </row>
        <row r="30">
          <cell r="F30">
            <v>3120</v>
          </cell>
        </row>
        <row r="31">
          <cell r="F31">
            <v>200</v>
          </cell>
        </row>
        <row r="32">
          <cell r="F32">
            <v>6202</v>
          </cell>
        </row>
        <row r="33">
          <cell r="F33">
            <v>104742</v>
          </cell>
        </row>
        <row r="42">
          <cell r="F42">
            <v>79361</v>
          </cell>
        </row>
        <row r="43">
          <cell r="F43">
            <v>122</v>
          </cell>
        </row>
        <row r="44">
          <cell r="F44">
            <v>36018</v>
          </cell>
        </row>
        <row r="45">
          <cell r="F45">
            <v>181399</v>
          </cell>
        </row>
        <row r="46">
          <cell r="F46">
            <v>2177</v>
          </cell>
        </row>
        <row r="47">
          <cell r="F47">
            <v>12511</v>
          </cell>
        </row>
        <row r="48">
          <cell r="F48">
            <v>64353</v>
          </cell>
        </row>
        <row r="49">
          <cell r="F49">
            <v>66350</v>
          </cell>
        </row>
        <row r="50">
          <cell r="F50">
            <v>19745</v>
          </cell>
        </row>
        <row r="51">
          <cell r="F51">
            <v>53328</v>
          </cell>
        </row>
        <row r="52">
          <cell r="F52">
            <v>33586</v>
          </cell>
        </row>
        <row r="53">
          <cell r="F53">
            <v>20070</v>
          </cell>
        </row>
        <row r="54">
          <cell r="F54">
            <v>595</v>
          </cell>
        </row>
        <row r="55">
          <cell r="F55">
            <v>1659</v>
          </cell>
        </row>
        <row r="56">
          <cell r="F56">
            <v>0</v>
          </cell>
        </row>
        <row r="57">
          <cell r="F57">
            <v>5190</v>
          </cell>
        </row>
        <row r="58">
          <cell r="F58">
            <v>5328</v>
          </cell>
        </row>
        <row r="59">
          <cell r="F59">
            <v>8194</v>
          </cell>
        </row>
        <row r="60">
          <cell r="F60">
            <v>2476</v>
          </cell>
        </row>
        <row r="61">
          <cell r="F61">
            <v>3366</v>
          </cell>
        </row>
        <row r="62">
          <cell r="F62">
            <v>4845</v>
          </cell>
        </row>
        <row r="63">
          <cell r="F63">
            <v>329</v>
          </cell>
        </row>
        <row r="64">
          <cell r="F64">
            <v>0</v>
          </cell>
        </row>
        <row r="65">
          <cell r="F65">
            <v>601002</v>
          </cell>
        </row>
      </sheetData>
      <sheetData sheetId="7">
        <row r="6">
          <cell r="F6">
            <v>104742</v>
          </cell>
        </row>
        <row r="7">
          <cell r="F7">
            <v>33848</v>
          </cell>
        </row>
        <row r="8">
          <cell r="F8">
            <v>17446</v>
          </cell>
        </row>
        <row r="9">
          <cell r="F9">
            <v>1060</v>
          </cell>
        </row>
        <row r="10">
          <cell r="F10">
            <v>108</v>
          </cell>
        </row>
        <row r="11">
          <cell r="F11">
            <v>24872</v>
          </cell>
        </row>
        <row r="12">
          <cell r="F12">
            <v>9750</v>
          </cell>
        </row>
        <row r="13">
          <cell r="F13">
            <v>17658</v>
          </cell>
        </row>
        <row r="14">
          <cell r="F14">
            <v>72676</v>
          </cell>
        </row>
        <row r="15">
          <cell r="F15">
            <v>23666</v>
          </cell>
        </row>
        <row r="16">
          <cell r="F16">
            <v>13234</v>
          </cell>
        </row>
        <row r="17">
          <cell r="F17">
            <v>750</v>
          </cell>
        </row>
        <row r="18">
          <cell r="F18">
            <v>33</v>
          </cell>
        </row>
        <row r="19">
          <cell r="F19">
            <v>18588</v>
          </cell>
        </row>
        <row r="20">
          <cell r="F20">
            <v>4983</v>
          </cell>
        </row>
        <row r="21">
          <cell r="F21">
            <v>11422</v>
          </cell>
        </row>
        <row r="22">
          <cell r="F22">
            <v>32066</v>
          </cell>
        </row>
        <row r="23">
          <cell r="F23">
            <v>10182</v>
          </cell>
        </row>
        <row r="24">
          <cell r="F24">
            <v>4212</v>
          </cell>
        </row>
        <row r="25">
          <cell r="F25">
            <v>310</v>
          </cell>
        </row>
        <row r="26">
          <cell r="F26">
            <v>75</v>
          </cell>
        </row>
        <row r="27">
          <cell r="F27">
            <v>6284</v>
          </cell>
        </row>
        <row r="28">
          <cell r="F28">
            <v>4767</v>
          </cell>
        </row>
        <row r="29">
          <cell r="F29">
            <v>6236</v>
          </cell>
        </row>
        <row r="30">
          <cell r="F30">
            <v>601002</v>
          </cell>
        </row>
        <row r="31">
          <cell r="F31">
            <v>90264</v>
          </cell>
        </row>
        <row r="32">
          <cell r="F32">
            <v>58105</v>
          </cell>
        </row>
        <row r="33">
          <cell r="F33">
            <v>14598</v>
          </cell>
        </row>
        <row r="34">
          <cell r="F34">
            <v>5608</v>
          </cell>
        </row>
        <row r="35">
          <cell r="F35">
            <v>145220</v>
          </cell>
        </row>
        <row r="36">
          <cell r="F36">
            <v>83648</v>
          </cell>
        </row>
        <row r="37">
          <cell r="F37">
            <v>203559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全市收支"/>
      <sheetName val="各县区收支"/>
      <sheetName val="1月(全市)"/>
      <sheetName val="1月(各县区)"/>
      <sheetName val="2月(全市) "/>
      <sheetName val="2月(各县区) "/>
      <sheetName val="3月(全市)  "/>
      <sheetName val="3月(各县区) "/>
      <sheetName val="4月(全市)  "/>
      <sheetName val="4月(各县区) 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F6">
            <v>31</v>
          </cell>
        </row>
        <row r="7">
          <cell r="F7">
            <v>987</v>
          </cell>
        </row>
        <row r="8">
          <cell r="F8">
            <v>863</v>
          </cell>
        </row>
        <row r="9">
          <cell r="F9">
            <v>88552</v>
          </cell>
        </row>
        <row r="10">
          <cell r="F10">
            <v>1588</v>
          </cell>
        </row>
        <row r="11">
          <cell r="F11">
            <v>1173</v>
          </cell>
        </row>
        <row r="12">
          <cell r="F12">
            <v>415</v>
          </cell>
        </row>
        <row r="13">
          <cell r="F13">
            <v>7268</v>
          </cell>
        </row>
        <row r="14">
          <cell r="F14">
            <v>1332</v>
          </cell>
        </row>
        <row r="15">
          <cell r="F15">
            <v>99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100720</v>
          </cell>
        </row>
        <row r="28">
          <cell r="F28">
            <v>21</v>
          </cell>
        </row>
        <row r="29">
          <cell r="F29">
            <v>1617</v>
          </cell>
        </row>
        <row r="30">
          <cell r="F30">
            <v>0</v>
          </cell>
        </row>
        <row r="31">
          <cell r="F31">
            <v>183165</v>
          </cell>
        </row>
        <row r="32">
          <cell r="F32">
            <v>130</v>
          </cell>
        </row>
        <row r="33">
          <cell r="F33">
            <v>18</v>
          </cell>
        </row>
        <row r="34">
          <cell r="F34">
            <v>0</v>
          </cell>
        </row>
        <row r="36">
          <cell r="F36">
            <v>2044</v>
          </cell>
        </row>
        <row r="37">
          <cell r="F37">
            <v>340</v>
          </cell>
        </row>
        <row r="38">
          <cell r="F38">
            <v>1704</v>
          </cell>
        </row>
        <row r="39">
          <cell r="F39">
            <v>1434</v>
          </cell>
        </row>
        <row r="40">
          <cell r="F40">
            <v>438</v>
          </cell>
        </row>
        <row r="41">
          <cell r="F41">
            <v>188867</v>
          </cell>
        </row>
      </sheetData>
      <sheetData sheetId="7">
        <row r="7">
          <cell r="F7">
            <v>100720</v>
          </cell>
        </row>
        <row r="8">
          <cell r="F8">
            <v>50342</v>
          </cell>
        </row>
        <row r="9">
          <cell r="F9">
            <v>0</v>
          </cell>
        </row>
        <row r="10">
          <cell r="F10">
            <v>29</v>
          </cell>
        </row>
        <row r="11">
          <cell r="F11">
            <v>0</v>
          </cell>
        </row>
        <row r="12">
          <cell r="F12">
            <v>16643</v>
          </cell>
        </row>
        <row r="13">
          <cell r="F13">
            <v>27451</v>
          </cell>
        </row>
        <row r="14">
          <cell r="F14">
            <v>6255</v>
          </cell>
        </row>
        <row r="15">
          <cell r="F15">
            <v>188867</v>
          </cell>
        </row>
        <row r="16">
          <cell r="F16">
            <v>82622</v>
          </cell>
        </row>
        <row r="17">
          <cell r="F17">
            <v>223</v>
          </cell>
        </row>
        <row r="18">
          <cell r="F18">
            <v>295</v>
          </cell>
        </row>
        <row r="19">
          <cell r="F19">
            <v>84</v>
          </cell>
        </row>
        <row r="20">
          <cell r="F20">
            <v>42933</v>
          </cell>
        </row>
        <row r="21">
          <cell r="F21">
            <v>24294</v>
          </cell>
        </row>
        <row r="22">
          <cell r="F22">
            <v>38416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workbookViewId="0">
      <selection activeCell="E9" sqref="E9"/>
    </sheetView>
  </sheetViews>
  <sheetFormatPr defaultColWidth="9.45454545454546" defaultRowHeight="15"/>
  <cols>
    <col min="1" max="1" width="37.5" style="3" customWidth="1"/>
    <col min="2" max="2" width="11.8636363636364" style="3" customWidth="1"/>
    <col min="3" max="3" width="12.2727272727273" style="3" customWidth="1"/>
    <col min="4" max="4" width="12.4090909090909" style="4" customWidth="1"/>
    <col min="5" max="5" width="11.3181818181818" style="5" customWidth="1"/>
    <col min="6" max="6" width="11.1818181818182" style="4" customWidth="1"/>
    <col min="7" max="7" width="11.1818181818182" style="3" customWidth="1"/>
    <col min="8" max="8" width="11.4545454545455" style="5" customWidth="1"/>
    <col min="9" max="9" width="10.5" style="3" customWidth="1"/>
    <col min="10" max="10" width="9.81818181818182" style="4"/>
    <col min="11" max="11" width="9.81818181818182" style="3"/>
    <col min="12" max="12" width="10.7727272727273" style="5" customWidth="1"/>
    <col min="13" max="13" width="6.27272727272727" style="2" hidden="1" customWidth="1"/>
    <col min="14" max="14" width="9.95454545454546" style="2" customWidth="1"/>
    <col min="15" max="32" width="9.81818181818182" style="2"/>
    <col min="33" max="16384" width="9.45454545454546" style="2"/>
  </cols>
  <sheetData>
    <row r="1" s="1" customFormat="1" ht="38.25" customHeight="1" spans="1:13">
      <c r="A1" s="7" t="s">
        <v>0</v>
      </c>
      <c r="B1" s="8"/>
      <c r="C1" s="8"/>
      <c r="D1" s="9"/>
      <c r="E1" s="10"/>
      <c r="F1" s="9"/>
      <c r="G1" s="8"/>
      <c r="H1" s="10"/>
      <c r="I1" s="8"/>
      <c r="J1" s="9"/>
      <c r="K1" s="8"/>
      <c r="L1" s="10"/>
      <c r="M1" s="44"/>
    </row>
    <row r="2" s="1" customFormat="1" ht="21.75" customHeight="1" spans="1:13">
      <c r="A2" s="8"/>
      <c r="B2" s="8"/>
      <c r="C2" s="8"/>
      <c r="D2" s="9"/>
      <c r="E2" s="10"/>
      <c r="F2" s="9"/>
      <c r="G2" s="8"/>
      <c r="H2" s="10"/>
      <c r="I2" s="8"/>
      <c r="J2" s="9"/>
      <c r="K2" s="45" t="s">
        <v>1</v>
      </c>
      <c r="L2" s="45"/>
      <c r="M2" s="45"/>
    </row>
    <row r="3" s="2" customFormat="1" ht="19.5" customHeight="1" spans="1:13">
      <c r="A3" s="2" t="s">
        <v>2</v>
      </c>
      <c r="B3" s="3"/>
      <c r="C3" s="3"/>
      <c r="D3" s="12" t="s">
        <v>3</v>
      </c>
      <c r="E3" s="12"/>
      <c r="F3" s="12"/>
      <c r="G3" s="12"/>
      <c r="H3" s="5"/>
      <c r="I3" s="3"/>
      <c r="J3" s="4"/>
      <c r="K3" s="74" t="s">
        <v>4</v>
      </c>
      <c r="L3" s="74"/>
      <c r="M3" s="47" t="s">
        <v>3</v>
      </c>
    </row>
    <row r="4" s="2" customFormat="1" ht="24.75" customHeight="1" spans="1:13">
      <c r="A4" s="54" t="s">
        <v>5</v>
      </c>
      <c r="B4" s="15" t="s">
        <v>6</v>
      </c>
      <c r="C4" s="15" t="s">
        <v>7</v>
      </c>
      <c r="D4" s="58" t="s">
        <v>8</v>
      </c>
      <c r="E4" s="16" t="s">
        <v>9</v>
      </c>
      <c r="F4" s="58" t="s">
        <v>10</v>
      </c>
      <c r="G4" s="15" t="s">
        <v>11</v>
      </c>
      <c r="H4" s="16" t="s">
        <v>12</v>
      </c>
      <c r="I4" s="15" t="s">
        <v>13</v>
      </c>
      <c r="J4" s="15" t="s">
        <v>14</v>
      </c>
      <c r="K4" s="15" t="s">
        <v>15</v>
      </c>
      <c r="L4" s="16" t="s">
        <v>16</v>
      </c>
      <c r="M4" s="75" t="s">
        <v>17</v>
      </c>
    </row>
    <row r="5" s="2" customFormat="1" ht="23.25" customHeight="1" spans="1:13">
      <c r="A5" s="59"/>
      <c r="B5" s="25"/>
      <c r="C5" s="25"/>
      <c r="D5" s="60"/>
      <c r="E5" s="26"/>
      <c r="F5" s="60"/>
      <c r="G5" s="25"/>
      <c r="H5" s="26"/>
      <c r="I5" s="25"/>
      <c r="J5" s="25"/>
      <c r="K5" s="25"/>
      <c r="L5" s="26"/>
      <c r="M5" s="51"/>
    </row>
    <row r="6" s="2" customFormat="1" ht="20" customHeight="1" spans="1:13">
      <c r="A6" s="37" t="s">
        <v>18</v>
      </c>
      <c r="B6" s="35"/>
      <c r="C6" s="35">
        <v>68189</v>
      </c>
      <c r="D6" s="62">
        <v>87951</v>
      </c>
      <c r="E6" s="39"/>
      <c r="F6" s="62">
        <v>92742</v>
      </c>
      <c r="G6" s="35">
        <f t="shared" ref="G6:G33" si="0">D6-F6</f>
        <v>-4791</v>
      </c>
      <c r="H6" s="33">
        <f t="shared" ref="H6:H20" si="1">G6/F6*100</f>
        <v>-5.16594423238662</v>
      </c>
      <c r="I6" s="35">
        <f t="shared" ref="I6:I33" si="2">D6-C6</f>
        <v>19762</v>
      </c>
      <c r="J6" s="62">
        <f>F6-'[1]3(全市)  '!F6</f>
        <v>20066</v>
      </c>
      <c r="K6" s="35">
        <f t="shared" ref="K6:K33" si="3">I6-J6</f>
        <v>-304</v>
      </c>
      <c r="L6" s="39">
        <f t="shared" ref="L6:L17" si="4">K6/J6*100</f>
        <v>-1.51500049835543</v>
      </c>
      <c r="M6" s="52"/>
    </row>
    <row r="7" s="2" customFormat="1" ht="20" customHeight="1" spans="1:13">
      <c r="A7" s="35" t="s">
        <v>19</v>
      </c>
      <c r="B7" s="35"/>
      <c r="C7" s="35">
        <v>20868</v>
      </c>
      <c r="D7" s="62">
        <v>26811</v>
      </c>
      <c r="E7" s="39"/>
      <c r="F7" s="62">
        <v>30780</v>
      </c>
      <c r="G7" s="35">
        <f t="shared" si="0"/>
        <v>-3969</v>
      </c>
      <c r="H7" s="33">
        <f t="shared" si="1"/>
        <v>-12.8947368421053</v>
      </c>
      <c r="I7" s="35">
        <f t="shared" si="2"/>
        <v>5943</v>
      </c>
      <c r="J7" s="62">
        <f>F7-'[1]3(全市)  '!F7</f>
        <v>7737</v>
      </c>
      <c r="K7" s="35">
        <f t="shared" si="3"/>
        <v>-1794</v>
      </c>
      <c r="L7" s="39">
        <f t="shared" si="4"/>
        <v>-23.1872818922063</v>
      </c>
      <c r="M7" s="52"/>
    </row>
    <row r="8" s="2" customFormat="1" ht="20" customHeight="1" spans="1:13">
      <c r="A8" s="35" t="s">
        <v>20</v>
      </c>
      <c r="B8" s="35"/>
      <c r="C8" s="35">
        <v>9667</v>
      </c>
      <c r="D8" s="62">
        <v>13677</v>
      </c>
      <c r="E8" s="39"/>
      <c r="F8" s="62">
        <v>17385</v>
      </c>
      <c r="G8" s="35">
        <f t="shared" si="0"/>
        <v>-3708</v>
      </c>
      <c r="H8" s="33">
        <f t="shared" si="1"/>
        <v>-21.3287316652286</v>
      </c>
      <c r="I8" s="35">
        <f t="shared" si="2"/>
        <v>4010</v>
      </c>
      <c r="J8" s="62">
        <f>F8-'[1]3(全市)  '!F8</f>
        <v>4142</v>
      </c>
      <c r="K8" s="35">
        <f t="shared" si="3"/>
        <v>-132</v>
      </c>
      <c r="L8" s="39">
        <f t="shared" si="4"/>
        <v>-3.18686624818928</v>
      </c>
      <c r="M8" s="52"/>
    </row>
    <row r="9" s="2" customFormat="1" ht="20" customHeight="1" spans="1:13">
      <c r="A9" s="81" t="s">
        <v>21</v>
      </c>
      <c r="B9" s="35"/>
      <c r="C9" s="35">
        <v>5987</v>
      </c>
      <c r="D9" s="62">
        <v>8288</v>
      </c>
      <c r="E9" s="39"/>
      <c r="F9" s="62">
        <v>10964</v>
      </c>
      <c r="G9" s="35">
        <f t="shared" si="0"/>
        <v>-2676</v>
      </c>
      <c r="H9" s="33">
        <f t="shared" si="1"/>
        <v>-24.4071506749362</v>
      </c>
      <c r="I9" s="35">
        <f t="shared" si="2"/>
        <v>2301</v>
      </c>
      <c r="J9" s="62">
        <f>F9-'[1]3(全市)  '!F9</f>
        <v>2939</v>
      </c>
      <c r="K9" s="35">
        <f t="shared" si="3"/>
        <v>-638</v>
      </c>
      <c r="L9" s="39">
        <f t="shared" si="4"/>
        <v>-21.7080639673358</v>
      </c>
      <c r="M9" s="52"/>
    </row>
    <row r="10" s="2" customFormat="1" ht="20" customHeight="1" spans="1:13">
      <c r="A10" s="81" t="s">
        <v>22</v>
      </c>
      <c r="B10" s="35"/>
      <c r="C10" s="35">
        <v>2384</v>
      </c>
      <c r="D10" s="62">
        <v>2755</v>
      </c>
      <c r="E10" s="39"/>
      <c r="F10" s="62">
        <v>2649</v>
      </c>
      <c r="G10" s="35">
        <f t="shared" si="0"/>
        <v>106</v>
      </c>
      <c r="H10" s="33">
        <f t="shared" si="1"/>
        <v>4.00151000377501</v>
      </c>
      <c r="I10" s="35">
        <f t="shared" si="2"/>
        <v>371</v>
      </c>
      <c r="J10" s="62">
        <f>F10-'[1]3(全市)  '!F10</f>
        <v>343</v>
      </c>
      <c r="K10" s="35">
        <f t="shared" si="3"/>
        <v>28</v>
      </c>
      <c r="L10" s="39">
        <f t="shared" si="4"/>
        <v>8.16326530612245</v>
      </c>
      <c r="M10" s="52"/>
    </row>
    <row r="11" s="2" customFormat="1" ht="20" customHeight="1" spans="1:13">
      <c r="A11" s="81" t="s">
        <v>23</v>
      </c>
      <c r="B11" s="35"/>
      <c r="C11" s="35">
        <v>44</v>
      </c>
      <c r="D11" s="62">
        <v>52</v>
      </c>
      <c r="E11" s="39"/>
      <c r="F11" s="62">
        <v>154</v>
      </c>
      <c r="G11" s="35">
        <f t="shared" si="0"/>
        <v>-102</v>
      </c>
      <c r="H11" s="33">
        <f t="shared" si="1"/>
        <v>-66.2337662337662</v>
      </c>
      <c r="I11" s="35">
        <f t="shared" si="2"/>
        <v>8</v>
      </c>
      <c r="J11" s="62">
        <f>F11-'[1]3(全市)  '!F11</f>
        <v>36</v>
      </c>
      <c r="K11" s="35">
        <f t="shared" si="3"/>
        <v>-28</v>
      </c>
      <c r="L11" s="39">
        <f t="shared" si="4"/>
        <v>-77.7777777777778</v>
      </c>
      <c r="M11" s="52"/>
    </row>
    <row r="12" s="2" customFormat="1" ht="20" customHeight="1" spans="1:13">
      <c r="A12" s="81" t="s">
        <v>24</v>
      </c>
      <c r="B12" s="35"/>
      <c r="C12" s="35">
        <v>4954</v>
      </c>
      <c r="D12" s="62">
        <v>6454</v>
      </c>
      <c r="E12" s="39"/>
      <c r="F12" s="62">
        <v>7594</v>
      </c>
      <c r="G12" s="35">
        <f t="shared" si="0"/>
        <v>-1140</v>
      </c>
      <c r="H12" s="33">
        <f t="shared" si="1"/>
        <v>-15.0118514616803</v>
      </c>
      <c r="I12" s="35">
        <f t="shared" si="2"/>
        <v>1500</v>
      </c>
      <c r="J12" s="62">
        <f>F12-'[1]3(全市)  '!F12</f>
        <v>1715</v>
      </c>
      <c r="K12" s="35">
        <f t="shared" si="3"/>
        <v>-215</v>
      </c>
      <c r="L12" s="39">
        <f t="shared" si="4"/>
        <v>-12.536443148688</v>
      </c>
      <c r="M12" s="52"/>
    </row>
    <row r="13" s="2" customFormat="1" ht="20" customHeight="1" spans="1:13">
      <c r="A13" s="81" t="s">
        <v>25</v>
      </c>
      <c r="B13" s="35"/>
      <c r="C13" s="35">
        <v>3539</v>
      </c>
      <c r="D13" s="62">
        <v>3712</v>
      </c>
      <c r="E13" s="39"/>
      <c r="F13" s="62">
        <v>3261</v>
      </c>
      <c r="G13" s="35">
        <f t="shared" si="0"/>
        <v>451</v>
      </c>
      <c r="H13" s="33">
        <f t="shared" si="1"/>
        <v>13.8301134621282</v>
      </c>
      <c r="I13" s="35">
        <f t="shared" si="2"/>
        <v>173</v>
      </c>
      <c r="J13" s="62">
        <f>F13-'[1]3(全市)  '!F13</f>
        <v>221</v>
      </c>
      <c r="K13" s="35">
        <f t="shared" si="3"/>
        <v>-48</v>
      </c>
      <c r="L13" s="39">
        <f t="shared" si="4"/>
        <v>-21.7194570135747</v>
      </c>
      <c r="M13" s="52"/>
    </row>
    <row r="14" s="2" customFormat="1" ht="20" customHeight="1" spans="1:13">
      <c r="A14" s="81" t="s">
        <v>26</v>
      </c>
      <c r="B14" s="35"/>
      <c r="C14" s="35">
        <v>1953</v>
      </c>
      <c r="D14" s="62">
        <v>3191</v>
      </c>
      <c r="E14" s="39"/>
      <c r="F14" s="62">
        <v>1972</v>
      </c>
      <c r="G14" s="35">
        <f t="shared" si="0"/>
        <v>1219</v>
      </c>
      <c r="H14" s="33">
        <f t="shared" si="1"/>
        <v>61.815415821501</v>
      </c>
      <c r="I14" s="35">
        <f t="shared" si="2"/>
        <v>1238</v>
      </c>
      <c r="J14" s="62">
        <f>F14-'[1]3(全市)  '!F14</f>
        <v>507</v>
      </c>
      <c r="K14" s="35">
        <f t="shared" si="3"/>
        <v>731</v>
      </c>
      <c r="L14" s="39">
        <f t="shared" si="4"/>
        <v>144.181459566075</v>
      </c>
      <c r="M14" s="52"/>
    </row>
    <row r="15" s="2" customFormat="1" ht="20" customHeight="1" spans="1:13">
      <c r="A15" s="81" t="s">
        <v>27</v>
      </c>
      <c r="B15" s="35"/>
      <c r="C15" s="35">
        <v>2162</v>
      </c>
      <c r="D15" s="62">
        <v>2187</v>
      </c>
      <c r="E15" s="39"/>
      <c r="F15" s="62">
        <v>3980</v>
      </c>
      <c r="G15" s="35">
        <f t="shared" si="0"/>
        <v>-1793</v>
      </c>
      <c r="H15" s="33">
        <f t="shared" si="1"/>
        <v>-45.0502512562814</v>
      </c>
      <c r="I15" s="35">
        <f t="shared" si="2"/>
        <v>25</v>
      </c>
      <c r="J15" s="62">
        <f>F15-'[1]3(全市)  '!F15</f>
        <v>426</v>
      </c>
      <c r="K15" s="35">
        <f t="shared" si="3"/>
        <v>-401</v>
      </c>
      <c r="L15" s="39">
        <f t="shared" si="4"/>
        <v>-94.131455399061</v>
      </c>
      <c r="M15" s="52"/>
    </row>
    <row r="16" s="2" customFormat="1" ht="20" customHeight="1" spans="1:13">
      <c r="A16" s="81" t="s">
        <v>28</v>
      </c>
      <c r="B16" s="35"/>
      <c r="C16" s="35">
        <v>7722</v>
      </c>
      <c r="D16" s="62">
        <v>10148</v>
      </c>
      <c r="E16" s="39"/>
      <c r="F16" s="62">
        <v>9530</v>
      </c>
      <c r="G16" s="35">
        <f t="shared" si="0"/>
        <v>618</v>
      </c>
      <c r="H16" s="33">
        <f t="shared" si="1"/>
        <v>6.48478488982161</v>
      </c>
      <c r="I16" s="35">
        <f t="shared" si="2"/>
        <v>2426</v>
      </c>
      <c r="J16" s="62">
        <f>F16-'[1]3(全市)  '!F16</f>
        <v>3717</v>
      </c>
      <c r="K16" s="35">
        <f t="shared" si="3"/>
        <v>-1291</v>
      </c>
      <c r="L16" s="39">
        <f t="shared" si="4"/>
        <v>-34.7323110034974</v>
      </c>
      <c r="M16" s="52"/>
    </row>
    <row r="17" s="2" customFormat="1" ht="20" customHeight="1" spans="1:13">
      <c r="A17" s="82" t="s">
        <v>29</v>
      </c>
      <c r="B17" s="35"/>
      <c r="C17" s="35">
        <v>1752</v>
      </c>
      <c r="D17" s="62">
        <v>2351</v>
      </c>
      <c r="E17" s="39"/>
      <c r="F17" s="62">
        <v>2108</v>
      </c>
      <c r="G17" s="35">
        <f t="shared" si="0"/>
        <v>243</v>
      </c>
      <c r="H17" s="33">
        <f t="shared" si="1"/>
        <v>11.5275142314991</v>
      </c>
      <c r="I17" s="35">
        <f t="shared" si="2"/>
        <v>599</v>
      </c>
      <c r="J17" s="62">
        <f>F17-'[1]3(全市)  '!F17</f>
        <v>484</v>
      </c>
      <c r="K17" s="35">
        <f t="shared" si="3"/>
        <v>115</v>
      </c>
      <c r="L17" s="39">
        <f t="shared" si="4"/>
        <v>23.7603305785124</v>
      </c>
      <c r="M17" s="52"/>
    </row>
    <row r="18" s="2" customFormat="1" ht="20" customHeight="1" spans="1:13">
      <c r="A18" s="35" t="s">
        <v>30</v>
      </c>
      <c r="B18" s="35"/>
      <c r="C18" s="35">
        <v>8016</v>
      </c>
      <c r="D18" s="62">
        <v>8660</v>
      </c>
      <c r="E18" s="39"/>
      <c r="F18" s="62">
        <v>6327</v>
      </c>
      <c r="G18" s="35">
        <f t="shared" si="0"/>
        <v>2333</v>
      </c>
      <c r="H18" s="33">
        <f t="shared" si="1"/>
        <v>36.8737158210842</v>
      </c>
      <c r="I18" s="35">
        <f t="shared" si="2"/>
        <v>644</v>
      </c>
      <c r="J18" s="62">
        <f>F18-'[1]3(全市)  '!F18</f>
        <v>-39</v>
      </c>
      <c r="K18" s="35">
        <f t="shared" si="3"/>
        <v>683</v>
      </c>
      <c r="L18" s="39">
        <v>1751.28</v>
      </c>
      <c r="M18" s="52"/>
    </row>
    <row r="19" s="2" customFormat="1" ht="20" customHeight="1" spans="1:13">
      <c r="A19" s="35" t="s">
        <v>31</v>
      </c>
      <c r="B19" s="35"/>
      <c r="C19" s="35">
        <v>8733</v>
      </c>
      <c r="D19" s="62">
        <v>13078</v>
      </c>
      <c r="E19" s="39"/>
      <c r="F19" s="62">
        <v>13212</v>
      </c>
      <c r="G19" s="35">
        <f t="shared" si="0"/>
        <v>-134</v>
      </c>
      <c r="H19" s="33">
        <f t="shared" si="1"/>
        <v>-1.01422948834393</v>
      </c>
      <c r="I19" s="35">
        <f t="shared" si="2"/>
        <v>4345</v>
      </c>
      <c r="J19" s="62">
        <f>F19-'[1]3(全市)  '!F19</f>
        <v>1895</v>
      </c>
      <c r="K19" s="35">
        <f t="shared" si="3"/>
        <v>2450</v>
      </c>
      <c r="L19" s="39">
        <f t="shared" ref="L19:L27" si="5">K19/J19*100</f>
        <v>129.287598944591</v>
      </c>
      <c r="M19" s="52"/>
    </row>
    <row r="20" s="2" customFormat="1" ht="20" customHeight="1" spans="1:13">
      <c r="A20" s="35" t="s">
        <v>32</v>
      </c>
      <c r="B20" s="35"/>
      <c r="C20" s="35">
        <v>160</v>
      </c>
      <c r="D20" s="62">
        <v>251</v>
      </c>
      <c r="E20" s="39"/>
      <c r="F20" s="62">
        <v>243</v>
      </c>
      <c r="G20" s="35">
        <f t="shared" si="0"/>
        <v>8</v>
      </c>
      <c r="H20" s="33">
        <f t="shared" si="1"/>
        <v>3.29218106995885</v>
      </c>
      <c r="I20" s="35">
        <f t="shared" si="2"/>
        <v>91</v>
      </c>
      <c r="J20" s="62">
        <f>F20-'[1]3(全市)  '!F20</f>
        <v>85</v>
      </c>
      <c r="K20" s="35">
        <f t="shared" si="3"/>
        <v>6</v>
      </c>
      <c r="L20" s="39">
        <f t="shared" si="5"/>
        <v>7.05882352941176</v>
      </c>
      <c r="M20" s="52"/>
    </row>
    <row r="21" s="2" customFormat="1" ht="20" customHeight="1" spans="1:13">
      <c r="A21" s="35" t="s">
        <v>33</v>
      </c>
      <c r="B21" s="35"/>
      <c r="C21" s="35">
        <v>-85</v>
      </c>
      <c r="D21" s="62">
        <v>13</v>
      </c>
      <c r="E21" s="39"/>
      <c r="F21" s="62">
        <v>-32</v>
      </c>
      <c r="G21" s="35">
        <f t="shared" si="0"/>
        <v>45</v>
      </c>
      <c r="H21" s="33">
        <v>140.63</v>
      </c>
      <c r="I21" s="35">
        <f t="shared" si="2"/>
        <v>98</v>
      </c>
      <c r="J21" s="62">
        <f>F21-'[1]3(全市)  '!F21</f>
        <v>0</v>
      </c>
      <c r="K21" s="35">
        <f t="shared" si="3"/>
        <v>98</v>
      </c>
      <c r="L21" s="39"/>
      <c r="M21" s="52"/>
    </row>
    <row r="22" s="2" customFormat="1" ht="20" customHeight="1" spans="1:13">
      <c r="A22" s="37" t="s">
        <v>34</v>
      </c>
      <c r="B22" s="35"/>
      <c r="C22" s="35">
        <v>44018</v>
      </c>
      <c r="D22" s="62">
        <v>55888</v>
      </c>
      <c r="E22" s="39"/>
      <c r="F22" s="62">
        <v>41895</v>
      </c>
      <c r="G22" s="35">
        <f t="shared" si="0"/>
        <v>13993</v>
      </c>
      <c r="H22" s="33">
        <f t="shared" ref="H22:H27" si="6">G22/F22*100</f>
        <v>33.4001670843776</v>
      </c>
      <c r="I22" s="35">
        <f t="shared" si="2"/>
        <v>11870</v>
      </c>
      <c r="J22" s="62">
        <f>F22-'[1]3(全市)  '!F22</f>
        <v>9829</v>
      </c>
      <c r="K22" s="35">
        <f t="shared" si="3"/>
        <v>2041</v>
      </c>
      <c r="L22" s="39">
        <f t="shared" si="5"/>
        <v>20.765082917896</v>
      </c>
      <c r="M22" s="52"/>
    </row>
    <row r="23" s="2" customFormat="1" ht="20" customHeight="1" spans="1:13">
      <c r="A23" s="35" t="s">
        <v>35</v>
      </c>
      <c r="B23" s="35"/>
      <c r="C23" s="35">
        <v>4313</v>
      </c>
      <c r="D23" s="62">
        <v>6563</v>
      </c>
      <c r="E23" s="39"/>
      <c r="F23" s="62">
        <v>13946</v>
      </c>
      <c r="G23" s="35">
        <f t="shared" si="0"/>
        <v>-7383</v>
      </c>
      <c r="H23" s="33">
        <f t="shared" si="6"/>
        <v>-52.9399110856159</v>
      </c>
      <c r="I23" s="35">
        <f t="shared" si="2"/>
        <v>2250</v>
      </c>
      <c r="J23" s="62">
        <f>F23-'[1]3(全市)  '!F23</f>
        <v>1987</v>
      </c>
      <c r="K23" s="35">
        <f t="shared" si="3"/>
        <v>263</v>
      </c>
      <c r="L23" s="39">
        <f t="shared" si="5"/>
        <v>13.2360342224459</v>
      </c>
      <c r="M23" s="52"/>
    </row>
    <row r="24" s="2" customFormat="1" ht="20" customHeight="1" spans="1:13">
      <c r="A24" s="83" t="s">
        <v>36</v>
      </c>
      <c r="B24" s="35"/>
      <c r="C24" s="35">
        <v>554</v>
      </c>
      <c r="D24" s="62">
        <v>554</v>
      </c>
      <c r="E24" s="39"/>
      <c r="F24" s="62">
        <v>5284</v>
      </c>
      <c r="G24" s="35">
        <f t="shared" si="0"/>
        <v>-4730</v>
      </c>
      <c r="H24" s="33">
        <f t="shared" si="6"/>
        <v>-89.5155185465556</v>
      </c>
      <c r="I24" s="35">
        <f t="shared" si="2"/>
        <v>0</v>
      </c>
      <c r="J24" s="62">
        <f>F24-'[1]3(全市)  '!F24</f>
        <v>486</v>
      </c>
      <c r="K24" s="35">
        <f t="shared" si="3"/>
        <v>-486</v>
      </c>
      <c r="L24" s="39">
        <f t="shared" si="5"/>
        <v>-100</v>
      </c>
      <c r="M24" s="52"/>
    </row>
    <row r="25" s="2" customFormat="1" ht="20" customHeight="1" spans="1:13">
      <c r="A25" s="83" t="s">
        <v>37</v>
      </c>
      <c r="B25" s="35"/>
      <c r="C25" s="35">
        <v>396</v>
      </c>
      <c r="D25" s="62">
        <v>396</v>
      </c>
      <c r="E25" s="39"/>
      <c r="F25" s="62">
        <v>3774</v>
      </c>
      <c r="G25" s="35">
        <f t="shared" si="0"/>
        <v>-3378</v>
      </c>
      <c r="H25" s="33">
        <f t="shared" si="6"/>
        <v>-89.5071542130366</v>
      </c>
      <c r="I25" s="35">
        <f t="shared" si="2"/>
        <v>0</v>
      </c>
      <c r="J25" s="62">
        <f>F25-'[1]3(全市)  '!F25</f>
        <v>347</v>
      </c>
      <c r="K25" s="35">
        <f t="shared" si="3"/>
        <v>-347</v>
      </c>
      <c r="L25" s="39">
        <f t="shared" si="5"/>
        <v>-100</v>
      </c>
      <c r="M25" s="52"/>
    </row>
    <row r="26" s="2" customFormat="1" ht="20" customHeight="1" spans="1:13">
      <c r="A26" s="35" t="s">
        <v>38</v>
      </c>
      <c r="B26" s="35"/>
      <c r="C26" s="35">
        <v>8468</v>
      </c>
      <c r="D26" s="62">
        <v>9776</v>
      </c>
      <c r="E26" s="39"/>
      <c r="F26" s="62">
        <v>4302</v>
      </c>
      <c r="G26" s="35">
        <f t="shared" si="0"/>
        <v>5474</v>
      </c>
      <c r="H26" s="33">
        <f t="shared" si="6"/>
        <v>127.243142724314</v>
      </c>
      <c r="I26" s="35">
        <f t="shared" si="2"/>
        <v>1308</v>
      </c>
      <c r="J26" s="62">
        <f>F26-'[1]3(全市)  '!F26</f>
        <v>404</v>
      </c>
      <c r="K26" s="35">
        <f t="shared" si="3"/>
        <v>904</v>
      </c>
      <c r="L26" s="39">
        <f t="shared" si="5"/>
        <v>223.762376237624</v>
      </c>
      <c r="M26" s="52"/>
    </row>
    <row r="27" s="2" customFormat="1" ht="20" customHeight="1" spans="1:13">
      <c r="A27" s="35" t="s">
        <v>39</v>
      </c>
      <c r="B27" s="35"/>
      <c r="C27" s="35">
        <v>3237</v>
      </c>
      <c r="D27" s="62">
        <v>4391</v>
      </c>
      <c r="E27" s="39"/>
      <c r="F27" s="62">
        <v>6023</v>
      </c>
      <c r="G27" s="35">
        <f t="shared" si="0"/>
        <v>-1632</v>
      </c>
      <c r="H27" s="33">
        <f t="shared" si="6"/>
        <v>-27.0961314959323</v>
      </c>
      <c r="I27" s="35">
        <f t="shared" si="2"/>
        <v>1154</v>
      </c>
      <c r="J27" s="62">
        <f>F27-'[1]3(全市)  '!F27</f>
        <v>1632</v>
      </c>
      <c r="K27" s="35">
        <f t="shared" si="3"/>
        <v>-478</v>
      </c>
      <c r="L27" s="39">
        <f t="shared" si="5"/>
        <v>-29.2892156862745</v>
      </c>
      <c r="M27" s="52"/>
    </row>
    <row r="28" s="2" customFormat="1" ht="20" customHeight="1" spans="1:13">
      <c r="A28" s="35" t="s">
        <v>40</v>
      </c>
      <c r="B28" s="35"/>
      <c r="C28" s="35">
        <v>1930</v>
      </c>
      <c r="D28" s="62">
        <v>1930</v>
      </c>
      <c r="E28" s="39"/>
      <c r="F28" s="62">
        <v>0</v>
      </c>
      <c r="G28" s="35">
        <f t="shared" si="0"/>
        <v>1930</v>
      </c>
      <c r="H28" s="33"/>
      <c r="I28" s="35">
        <f t="shared" si="2"/>
        <v>0</v>
      </c>
      <c r="J28" s="62">
        <f>F28-'[1]3(全市)  '!F28</f>
        <v>0</v>
      </c>
      <c r="K28" s="35">
        <f t="shared" si="3"/>
        <v>0</v>
      </c>
      <c r="L28" s="39"/>
      <c r="M28" s="52"/>
    </row>
    <row r="29" s="2" customFormat="1" ht="20" customHeight="1" spans="1:13">
      <c r="A29" s="36" t="s">
        <v>41</v>
      </c>
      <c r="B29" s="35"/>
      <c r="C29" s="35">
        <v>15986</v>
      </c>
      <c r="D29" s="62">
        <v>19496</v>
      </c>
      <c r="E29" s="39"/>
      <c r="F29" s="62">
        <v>2839</v>
      </c>
      <c r="G29" s="35">
        <f t="shared" si="0"/>
        <v>16657</v>
      </c>
      <c r="H29" s="33">
        <f t="shared" ref="H29:H33" si="7">G29/F29*100</f>
        <v>586.72067629447</v>
      </c>
      <c r="I29" s="35">
        <f t="shared" si="2"/>
        <v>3510</v>
      </c>
      <c r="J29" s="62">
        <f>F29-'[1]3(全市)  '!F29</f>
        <v>543</v>
      </c>
      <c r="K29" s="35">
        <f t="shared" si="3"/>
        <v>2967</v>
      </c>
      <c r="L29" s="39">
        <f t="shared" ref="L29:L33" si="8">K29/J29*100</f>
        <v>546.408839779006</v>
      </c>
      <c r="M29" s="52"/>
    </row>
    <row r="30" s="2" customFormat="1" ht="20" customHeight="1" spans="1:13">
      <c r="A30" s="35" t="s">
        <v>42</v>
      </c>
      <c r="B30" s="35"/>
      <c r="C30" s="35">
        <v>2405</v>
      </c>
      <c r="D30" s="62">
        <v>2405</v>
      </c>
      <c r="E30" s="39"/>
      <c r="F30" s="62">
        <v>3198</v>
      </c>
      <c r="G30" s="35">
        <f t="shared" si="0"/>
        <v>-793</v>
      </c>
      <c r="H30" s="33">
        <f t="shared" si="7"/>
        <v>-24.7967479674797</v>
      </c>
      <c r="I30" s="35">
        <f t="shared" si="2"/>
        <v>0</v>
      </c>
      <c r="J30" s="62">
        <f>F30-'[1]3(全市)  '!F30</f>
        <v>78</v>
      </c>
      <c r="K30" s="35">
        <f t="shared" si="3"/>
        <v>-78</v>
      </c>
      <c r="L30" s="39">
        <f t="shared" si="8"/>
        <v>-100</v>
      </c>
      <c r="M30" s="52"/>
    </row>
    <row r="31" s="2" customFormat="1" ht="20" customHeight="1" spans="1:13">
      <c r="A31" s="35" t="s">
        <v>43</v>
      </c>
      <c r="B31" s="35"/>
      <c r="C31" s="35">
        <v>1389</v>
      </c>
      <c r="D31" s="62">
        <v>1389</v>
      </c>
      <c r="E31" s="39"/>
      <c r="F31" s="62">
        <v>200</v>
      </c>
      <c r="G31" s="35">
        <f t="shared" si="0"/>
        <v>1189</v>
      </c>
      <c r="H31" s="33">
        <f t="shared" si="7"/>
        <v>594.5</v>
      </c>
      <c r="I31" s="35">
        <f t="shared" si="2"/>
        <v>0</v>
      </c>
      <c r="J31" s="62">
        <f>F31-'[1]3(全市)  '!F31</f>
        <v>0</v>
      </c>
      <c r="K31" s="35">
        <f t="shared" si="3"/>
        <v>0</v>
      </c>
      <c r="L31" s="39"/>
      <c r="M31" s="52"/>
    </row>
    <row r="32" s="2" customFormat="1" ht="20" customHeight="1" spans="1:13">
      <c r="A32" s="35" t="s">
        <v>44</v>
      </c>
      <c r="B32" s="35"/>
      <c r="C32" s="35">
        <v>6290</v>
      </c>
      <c r="D32" s="62">
        <v>9938</v>
      </c>
      <c r="E32" s="39"/>
      <c r="F32" s="62">
        <v>11387</v>
      </c>
      <c r="G32" s="35">
        <f t="shared" si="0"/>
        <v>-1449</v>
      </c>
      <c r="H32" s="33">
        <f t="shared" si="7"/>
        <v>-12.7250373232634</v>
      </c>
      <c r="I32" s="35">
        <f t="shared" si="2"/>
        <v>3648</v>
      </c>
      <c r="J32" s="62">
        <f>F32-'[1]3(全市)  '!F32</f>
        <v>5185</v>
      </c>
      <c r="K32" s="35">
        <f t="shared" si="3"/>
        <v>-1537</v>
      </c>
      <c r="L32" s="39">
        <f t="shared" si="8"/>
        <v>-29.6432015429122</v>
      </c>
      <c r="M32" s="52"/>
    </row>
    <row r="33" s="2" customFormat="1" ht="20" customHeight="1" spans="1:13">
      <c r="A33" s="84" t="s">
        <v>45</v>
      </c>
      <c r="B33" s="38"/>
      <c r="C33" s="35">
        <v>112207</v>
      </c>
      <c r="D33" s="62">
        <v>143839</v>
      </c>
      <c r="E33" s="39"/>
      <c r="F33" s="62">
        <v>134637</v>
      </c>
      <c r="G33" s="35">
        <f t="shared" si="0"/>
        <v>9202</v>
      </c>
      <c r="H33" s="33">
        <f t="shared" si="7"/>
        <v>6.83467397520741</v>
      </c>
      <c r="I33" s="35">
        <f t="shared" si="2"/>
        <v>31632</v>
      </c>
      <c r="J33" s="62">
        <f>F33-'[1]3(全市)  '!F33</f>
        <v>29895</v>
      </c>
      <c r="K33" s="35">
        <f t="shared" si="3"/>
        <v>1737</v>
      </c>
      <c r="L33" s="39">
        <f t="shared" si="8"/>
        <v>5.81033617661816</v>
      </c>
      <c r="M33" s="52"/>
    </row>
    <row r="34" s="2" customFormat="1" ht="31" customHeight="1" spans="1:13">
      <c r="A34" s="85"/>
      <c r="B34" s="86"/>
      <c r="C34" s="87"/>
      <c r="D34" s="88"/>
      <c r="E34" s="89"/>
      <c r="F34" s="88"/>
      <c r="G34" s="87"/>
      <c r="H34" s="90"/>
      <c r="I34" s="87"/>
      <c r="J34" s="88"/>
      <c r="K34" s="87"/>
      <c r="L34" s="89"/>
      <c r="M34" s="98"/>
    </row>
    <row r="35" s="2" customFormat="1" ht="24" customHeight="1" spans="1:13">
      <c r="A35" s="65"/>
      <c r="B35" s="66"/>
      <c r="C35" s="66"/>
      <c r="D35" s="67"/>
      <c r="E35" s="66"/>
      <c r="F35" s="67"/>
      <c r="G35" s="66"/>
      <c r="H35" s="66"/>
      <c r="I35" s="66"/>
      <c r="J35" s="66"/>
      <c r="K35" s="66"/>
      <c r="L35" s="66"/>
      <c r="M35" s="66"/>
    </row>
    <row r="36" s="2" customFormat="1" ht="37.5" customHeight="1" spans="1:12">
      <c r="A36" s="3"/>
      <c r="B36" s="3"/>
      <c r="C36" s="3"/>
      <c r="D36" s="4"/>
      <c r="E36" s="5"/>
      <c r="F36" s="4"/>
      <c r="G36" s="3"/>
      <c r="H36" s="5"/>
      <c r="I36" s="3"/>
      <c r="J36" s="4"/>
      <c r="K36" s="3"/>
      <c r="L36" s="5"/>
    </row>
    <row r="37" s="2" customFormat="1" ht="30" customHeight="1" spans="1:13">
      <c r="A37" s="7" t="s">
        <v>46</v>
      </c>
      <c r="B37" s="8"/>
      <c r="C37" s="8"/>
      <c r="D37" s="9"/>
      <c r="E37" s="10"/>
      <c r="F37" s="9"/>
      <c r="G37" s="8"/>
      <c r="H37" s="10"/>
      <c r="I37" s="8"/>
      <c r="J37" s="9"/>
      <c r="K37" s="8"/>
      <c r="L37" s="10"/>
      <c r="M37" s="44"/>
    </row>
    <row r="38" s="2" customFormat="1" ht="21.75" customHeight="1" spans="1:13">
      <c r="A38" s="8"/>
      <c r="B38" s="8"/>
      <c r="C38" s="8"/>
      <c r="D38" s="9"/>
      <c r="E38" s="10"/>
      <c r="F38" s="9"/>
      <c r="G38" s="8"/>
      <c r="H38" s="10"/>
      <c r="I38" s="8"/>
      <c r="J38" s="9"/>
      <c r="K38" s="45" t="s">
        <v>1</v>
      </c>
      <c r="L38" s="45"/>
      <c r="M38" s="45"/>
    </row>
    <row r="39" s="2" customFormat="1" ht="24.75" customHeight="1" spans="1:13">
      <c r="A39" s="2" t="s">
        <v>2</v>
      </c>
      <c r="B39" s="3"/>
      <c r="C39" s="3"/>
      <c r="D39" s="12" t="s">
        <v>3</v>
      </c>
      <c r="E39" s="12"/>
      <c r="F39" s="12"/>
      <c r="G39" s="12"/>
      <c r="H39" s="5"/>
      <c r="I39" s="3"/>
      <c r="J39" s="4"/>
      <c r="K39" s="74" t="s">
        <v>4</v>
      </c>
      <c r="L39" s="74"/>
      <c r="M39" s="47" t="s">
        <v>3</v>
      </c>
    </row>
    <row r="40" s="2" customFormat="1" ht="24.75" customHeight="1" spans="1:13">
      <c r="A40" s="54" t="s">
        <v>5</v>
      </c>
      <c r="B40" s="15" t="s">
        <v>6</v>
      </c>
      <c r="C40" s="15" t="s">
        <v>7</v>
      </c>
      <c r="D40" s="58" t="s">
        <v>8</v>
      </c>
      <c r="E40" s="16" t="s">
        <v>9</v>
      </c>
      <c r="F40" s="15" t="s">
        <v>10</v>
      </c>
      <c r="G40" s="15" t="s">
        <v>11</v>
      </c>
      <c r="H40" s="16" t="s">
        <v>12</v>
      </c>
      <c r="I40" s="15" t="s">
        <v>13</v>
      </c>
      <c r="J40" s="15" t="s">
        <v>14</v>
      </c>
      <c r="K40" s="15" t="s">
        <v>15</v>
      </c>
      <c r="L40" s="16" t="s">
        <v>16</v>
      </c>
      <c r="M40" s="78" t="s">
        <v>17</v>
      </c>
    </row>
    <row r="41" s="2" customFormat="1" ht="24.75" customHeight="1" spans="1:13">
      <c r="A41" s="59"/>
      <c r="B41" s="25"/>
      <c r="C41" s="25"/>
      <c r="D41" s="60"/>
      <c r="E41" s="26"/>
      <c r="F41" s="25"/>
      <c r="G41" s="25"/>
      <c r="H41" s="26"/>
      <c r="I41" s="25"/>
      <c r="J41" s="25"/>
      <c r="K41" s="25"/>
      <c r="L41" s="26"/>
      <c r="M41" s="78"/>
    </row>
    <row r="42" s="2" customFormat="1" ht="24.75" customHeight="1" spans="1:13">
      <c r="A42" s="91" t="s">
        <v>47</v>
      </c>
      <c r="B42" s="35"/>
      <c r="C42" s="38">
        <v>87839</v>
      </c>
      <c r="D42" s="34">
        <v>102259</v>
      </c>
      <c r="E42" s="92"/>
      <c r="F42" s="93">
        <v>101349</v>
      </c>
      <c r="G42" s="94">
        <f t="shared" ref="G42:G65" si="9">D42-F42</f>
        <v>910</v>
      </c>
      <c r="H42" s="95">
        <f t="shared" ref="H42:H55" si="10">G42/F42*100</f>
        <v>0.897887497656612</v>
      </c>
      <c r="I42" s="35">
        <f t="shared" ref="I42:I65" si="11">D42-C42</f>
        <v>14420</v>
      </c>
      <c r="J42" s="35">
        <f>F42-'[1]3(全市)  '!F42</f>
        <v>21988</v>
      </c>
      <c r="K42" s="35">
        <f t="shared" ref="K42:K65" si="12">I42-J42</f>
        <v>-7568</v>
      </c>
      <c r="L42" s="39">
        <f t="shared" ref="L42:L55" si="13">K42/J42*100</f>
        <v>-34.41877387666</v>
      </c>
      <c r="M42" s="52"/>
    </row>
    <row r="43" s="2" customFormat="1" ht="24.75" customHeight="1" spans="1:13">
      <c r="A43" s="96" t="s">
        <v>48</v>
      </c>
      <c r="B43" s="35"/>
      <c r="C43" s="38">
        <v>200</v>
      </c>
      <c r="D43" s="34">
        <v>221</v>
      </c>
      <c r="E43" s="92"/>
      <c r="F43" s="93">
        <v>167</v>
      </c>
      <c r="G43" s="94">
        <f t="shared" si="9"/>
        <v>54</v>
      </c>
      <c r="H43" s="95">
        <f t="shared" si="10"/>
        <v>32.3353293413174</v>
      </c>
      <c r="I43" s="35">
        <f t="shared" si="11"/>
        <v>21</v>
      </c>
      <c r="J43" s="35">
        <f>F43-'[1]3(全市)  '!F43</f>
        <v>45</v>
      </c>
      <c r="K43" s="35">
        <f t="shared" si="12"/>
        <v>-24</v>
      </c>
      <c r="L43" s="39">
        <f t="shared" si="13"/>
        <v>-53.3333333333333</v>
      </c>
      <c r="M43" s="52"/>
    </row>
    <row r="44" s="2" customFormat="1" ht="24.75" customHeight="1" spans="1:13">
      <c r="A44" s="96" t="s">
        <v>49</v>
      </c>
      <c r="B44" s="35"/>
      <c r="C44" s="31">
        <v>37423</v>
      </c>
      <c r="D44" s="32">
        <v>45806</v>
      </c>
      <c r="E44" s="92"/>
      <c r="F44" s="93">
        <v>46001</v>
      </c>
      <c r="G44" s="94">
        <f t="shared" si="9"/>
        <v>-195</v>
      </c>
      <c r="H44" s="95">
        <f t="shared" si="10"/>
        <v>-0.423903828177648</v>
      </c>
      <c r="I44" s="35">
        <f t="shared" si="11"/>
        <v>8383</v>
      </c>
      <c r="J44" s="35">
        <f>F44-'[1]3(全市)  '!F44</f>
        <v>9983</v>
      </c>
      <c r="K44" s="35">
        <f t="shared" si="12"/>
        <v>-1600</v>
      </c>
      <c r="L44" s="39">
        <f t="shared" si="13"/>
        <v>-16.0272463187419</v>
      </c>
      <c r="M44" s="52"/>
    </row>
    <row r="45" s="2" customFormat="1" ht="24.75" customHeight="1" spans="1:13">
      <c r="A45" s="96" t="s">
        <v>50</v>
      </c>
      <c r="B45" s="35"/>
      <c r="C45" s="31">
        <v>171051</v>
      </c>
      <c r="D45" s="32">
        <v>218189</v>
      </c>
      <c r="E45" s="92"/>
      <c r="F45" s="93">
        <v>217797</v>
      </c>
      <c r="G45" s="94">
        <f t="shared" si="9"/>
        <v>392</v>
      </c>
      <c r="H45" s="95">
        <f t="shared" si="10"/>
        <v>0.179984113647112</v>
      </c>
      <c r="I45" s="35">
        <f t="shared" si="11"/>
        <v>47138</v>
      </c>
      <c r="J45" s="35">
        <f>F45-'[1]3(全市)  '!F45</f>
        <v>36398</v>
      </c>
      <c r="K45" s="35">
        <f t="shared" si="12"/>
        <v>10740</v>
      </c>
      <c r="L45" s="39">
        <f t="shared" si="13"/>
        <v>29.5071157755921</v>
      </c>
      <c r="M45" s="52"/>
    </row>
    <row r="46" s="2" customFormat="1" ht="24.75" customHeight="1" spans="1:13">
      <c r="A46" s="96" t="s">
        <v>51</v>
      </c>
      <c r="B46" s="35"/>
      <c r="C46" s="31">
        <v>2378</v>
      </c>
      <c r="D46" s="32">
        <v>2669</v>
      </c>
      <c r="E46" s="92"/>
      <c r="F46" s="93">
        <v>4228</v>
      </c>
      <c r="G46" s="94">
        <f t="shared" si="9"/>
        <v>-1559</v>
      </c>
      <c r="H46" s="95">
        <f t="shared" si="10"/>
        <v>-36.8732261116367</v>
      </c>
      <c r="I46" s="35">
        <f t="shared" si="11"/>
        <v>291</v>
      </c>
      <c r="J46" s="35">
        <f>F46-'[1]3(全市)  '!F46</f>
        <v>2051</v>
      </c>
      <c r="K46" s="35">
        <f t="shared" si="12"/>
        <v>-1760</v>
      </c>
      <c r="L46" s="39">
        <f t="shared" si="13"/>
        <v>-85.8117991223793</v>
      </c>
      <c r="M46" s="52"/>
    </row>
    <row r="47" s="2" customFormat="1" ht="24.75" customHeight="1" spans="1:13">
      <c r="A47" s="96" t="s">
        <v>52</v>
      </c>
      <c r="B47" s="35"/>
      <c r="C47" s="31">
        <v>9240</v>
      </c>
      <c r="D47" s="32">
        <v>16561</v>
      </c>
      <c r="E47" s="92"/>
      <c r="F47" s="93">
        <v>18875</v>
      </c>
      <c r="G47" s="94">
        <f t="shared" si="9"/>
        <v>-2314</v>
      </c>
      <c r="H47" s="95">
        <f t="shared" si="10"/>
        <v>-12.2596026490066</v>
      </c>
      <c r="I47" s="35">
        <f t="shared" si="11"/>
        <v>7321</v>
      </c>
      <c r="J47" s="35">
        <f>F47-'[1]3(全市)  '!F47</f>
        <v>6364</v>
      </c>
      <c r="K47" s="35">
        <f t="shared" si="12"/>
        <v>957</v>
      </c>
      <c r="L47" s="39">
        <f t="shared" si="13"/>
        <v>15.0377121307354</v>
      </c>
      <c r="M47" s="52"/>
    </row>
    <row r="48" s="2" customFormat="1" ht="24.75" customHeight="1" spans="1:13">
      <c r="A48" s="96" t="s">
        <v>53</v>
      </c>
      <c r="B48" s="35"/>
      <c r="C48" s="31">
        <v>77763</v>
      </c>
      <c r="D48" s="32">
        <v>106704</v>
      </c>
      <c r="E48" s="92"/>
      <c r="F48" s="93">
        <v>97484</v>
      </c>
      <c r="G48" s="94">
        <f t="shared" si="9"/>
        <v>9220</v>
      </c>
      <c r="H48" s="95">
        <f t="shared" si="10"/>
        <v>9.45796233228017</v>
      </c>
      <c r="I48" s="35">
        <f t="shared" si="11"/>
        <v>28941</v>
      </c>
      <c r="J48" s="35">
        <f>F48-'[1]3(全市)  '!F48</f>
        <v>33131</v>
      </c>
      <c r="K48" s="35">
        <f t="shared" si="12"/>
        <v>-4190</v>
      </c>
      <c r="L48" s="39">
        <f t="shared" si="13"/>
        <v>-12.6467658688238</v>
      </c>
      <c r="M48" s="52"/>
    </row>
    <row r="49" s="2" customFormat="1" ht="24.75" customHeight="1" spans="1:13">
      <c r="A49" s="96" t="s">
        <v>54</v>
      </c>
      <c r="B49" s="35"/>
      <c r="C49" s="31">
        <v>127372</v>
      </c>
      <c r="D49" s="32">
        <v>150681</v>
      </c>
      <c r="E49" s="92"/>
      <c r="F49" s="93">
        <v>97797</v>
      </c>
      <c r="G49" s="94">
        <f t="shared" si="9"/>
        <v>52884</v>
      </c>
      <c r="H49" s="95">
        <f t="shared" si="10"/>
        <v>54.0752783827725</v>
      </c>
      <c r="I49" s="35">
        <f t="shared" si="11"/>
        <v>23309</v>
      </c>
      <c r="J49" s="35">
        <f>F49-'[1]3(全市)  '!F49</f>
        <v>31447</v>
      </c>
      <c r="K49" s="35">
        <f t="shared" si="12"/>
        <v>-8138</v>
      </c>
      <c r="L49" s="39">
        <f t="shared" si="13"/>
        <v>-25.8784621744523</v>
      </c>
      <c r="M49" s="52"/>
    </row>
    <row r="50" s="2" customFormat="1" ht="24.75" customHeight="1" spans="1:13">
      <c r="A50" s="96" t="s">
        <v>55</v>
      </c>
      <c r="B50" s="35"/>
      <c r="C50" s="31">
        <v>11015</v>
      </c>
      <c r="D50" s="32">
        <v>19364</v>
      </c>
      <c r="E50" s="92"/>
      <c r="F50" s="93">
        <v>21870</v>
      </c>
      <c r="G50" s="94">
        <f t="shared" si="9"/>
        <v>-2506</v>
      </c>
      <c r="H50" s="95">
        <f t="shared" si="10"/>
        <v>-11.4586191129401</v>
      </c>
      <c r="I50" s="35">
        <f t="shared" si="11"/>
        <v>8349</v>
      </c>
      <c r="J50" s="35">
        <f>F50-'[1]3(全市)  '!F50</f>
        <v>2125</v>
      </c>
      <c r="K50" s="35">
        <f t="shared" si="12"/>
        <v>6224</v>
      </c>
      <c r="L50" s="39">
        <f t="shared" si="13"/>
        <v>292.894117647059</v>
      </c>
      <c r="M50" s="52"/>
    </row>
    <row r="51" s="2" customFormat="1" ht="24.75" customHeight="1" spans="1:13">
      <c r="A51" s="100" t="s">
        <v>56</v>
      </c>
      <c r="B51" s="35"/>
      <c r="C51" s="31">
        <v>128417</v>
      </c>
      <c r="D51" s="32">
        <v>137207</v>
      </c>
      <c r="E51" s="92"/>
      <c r="F51" s="93">
        <v>75379</v>
      </c>
      <c r="G51" s="94">
        <f t="shared" si="9"/>
        <v>61828</v>
      </c>
      <c r="H51" s="95">
        <f t="shared" si="10"/>
        <v>82.0228445588294</v>
      </c>
      <c r="I51" s="35">
        <f t="shared" si="11"/>
        <v>8790</v>
      </c>
      <c r="J51" s="35">
        <f>F51-'[1]3(全市)  '!F51</f>
        <v>22051</v>
      </c>
      <c r="K51" s="35">
        <f t="shared" si="12"/>
        <v>-13261</v>
      </c>
      <c r="L51" s="39">
        <f t="shared" si="13"/>
        <v>-60.1378622284704</v>
      </c>
      <c r="M51" s="52"/>
    </row>
    <row r="52" s="2" customFormat="1" ht="24.75" customHeight="1" spans="1:13">
      <c r="A52" s="100" t="s">
        <v>57</v>
      </c>
      <c r="B52" s="35"/>
      <c r="C52" s="31">
        <v>82868</v>
      </c>
      <c r="D52" s="32">
        <v>95682</v>
      </c>
      <c r="E52" s="92"/>
      <c r="F52" s="93">
        <v>40185</v>
      </c>
      <c r="G52" s="94">
        <f t="shared" si="9"/>
        <v>55497</v>
      </c>
      <c r="H52" s="95">
        <f t="shared" si="10"/>
        <v>138.103770063457</v>
      </c>
      <c r="I52" s="35">
        <f t="shared" si="11"/>
        <v>12814</v>
      </c>
      <c r="J52" s="35">
        <f>F52-'[1]3(全市)  '!F52</f>
        <v>6599</v>
      </c>
      <c r="K52" s="35">
        <f t="shared" si="12"/>
        <v>6215</v>
      </c>
      <c r="L52" s="39">
        <f t="shared" si="13"/>
        <v>94.1809365055312</v>
      </c>
      <c r="M52" s="52"/>
    </row>
    <row r="53" s="2" customFormat="1" ht="24.75" customHeight="1" spans="1:13">
      <c r="A53" s="100" t="s">
        <v>58</v>
      </c>
      <c r="B53" s="35"/>
      <c r="C53" s="31">
        <v>34187</v>
      </c>
      <c r="D53" s="32">
        <v>36789</v>
      </c>
      <c r="E53" s="92"/>
      <c r="F53" s="93">
        <v>24937</v>
      </c>
      <c r="G53" s="94">
        <f t="shared" si="9"/>
        <v>11852</v>
      </c>
      <c r="H53" s="95">
        <f t="shared" si="10"/>
        <v>47.5277699803505</v>
      </c>
      <c r="I53" s="35">
        <f t="shared" si="11"/>
        <v>2602</v>
      </c>
      <c r="J53" s="35">
        <f>F53-'[1]3(全市)  '!F53</f>
        <v>4867</v>
      </c>
      <c r="K53" s="35">
        <f t="shared" si="12"/>
        <v>-2265</v>
      </c>
      <c r="L53" s="39">
        <f t="shared" si="13"/>
        <v>-46.5379083624409</v>
      </c>
      <c r="M53" s="52"/>
    </row>
    <row r="54" s="2" customFormat="1" ht="24.75" customHeight="1" spans="1:13">
      <c r="A54" s="96" t="s">
        <v>59</v>
      </c>
      <c r="B54" s="35"/>
      <c r="C54" s="31">
        <v>11844</v>
      </c>
      <c r="D54" s="32">
        <v>15749</v>
      </c>
      <c r="E54" s="92"/>
      <c r="F54" s="93">
        <v>1204</v>
      </c>
      <c r="G54" s="94">
        <f t="shared" si="9"/>
        <v>14545</v>
      </c>
      <c r="H54" s="95">
        <f t="shared" si="10"/>
        <v>1208.05647840532</v>
      </c>
      <c r="I54" s="35">
        <f t="shared" si="11"/>
        <v>3905</v>
      </c>
      <c r="J54" s="35">
        <f>F54-'[1]3(全市)  '!F54</f>
        <v>609</v>
      </c>
      <c r="K54" s="35">
        <f t="shared" si="12"/>
        <v>3296</v>
      </c>
      <c r="L54" s="39">
        <f t="shared" si="13"/>
        <v>541.215106732348</v>
      </c>
      <c r="M54" s="52"/>
    </row>
    <row r="55" s="2" customFormat="1" ht="24.75" customHeight="1" spans="1:13">
      <c r="A55" s="96" t="s">
        <v>60</v>
      </c>
      <c r="B55" s="35"/>
      <c r="C55" s="31">
        <v>1618</v>
      </c>
      <c r="D55" s="32">
        <v>2059</v>
      </c>
      <c r="E55" s="92"/>
      <c r="F55" s="93">
        <v>1944</v>
      </c>
      <c r="G55" s="94">
        <f t="shared" si="9"/>
        <v>115</v>
      </c>
      <c r="H55" s="95">
        <f t="shared" si="10"/>
        <v>5.9156378600823</v>
      </c>
      <c r="I55" s="35">
        <f t="shared" si="11"/>
        <v>441</v>
      </c>
      <c r="J55" s="35">
        <f>F55-'[1]3(全市)  '!F55</f>
        <v>285</v>
      </c>
      <c r="K55" s="35">
        <f t="shared" si="12"/>
        <v>156</v>
      </c>
      <c r="L55" s="39">
        <f t="shared" si="13"/>
        <v>54.7368421052632</v>
      </c>
      <c r="M55" s="52"/>
    </row>
    <row r="56" s="2" customFormat="1" ht="24.75" customHeight="1" spans="1:13">
      <c r="A56" s="96" t="s">
        <v>61</v>
      </c>
      <c r="B56" s="35"/>
      <c r="C56" s="31">
        <v>0</v>
      </c>
      <c r="D56" s="32">
        <v>0</v>
      </c>
      <c r="E56" s="92"/>
      <c r="F56" s="93">
        <v>0</v>
      </c>
      <c r="G56" s="94">
        <f t="shared" si="9"/>
        <v>0</v>
      </c>
      <c r="H56" s="95"/>
      <c r="I56" s="35">
        <f t="shared" si="11"/>
        <v>0</v>
      </c>
      <c r="J56" s="35">
        <f>F56-'[1]3(全市)  '!F56</f>
        <v>0</v>
      </c>
      <c r="K56" s="35">
        <f t="shared" si="12"/>
        <v>0</v>
      </c>
      <c r="L56" s="39"/>
      <c r="M56" s="52"/>
    </row>
    <row r="57" s="2" customFormat="1" ht="24.75" customHeight="1" spans="1:13">
      <c r="A57" s="97" t="s">
        <v>62</v>
      </c>
      <c r="B57" s="35"/>
      <c r="C57" s="31">
        <v>7569</v>
      </c>
      <c r="D57" s="32">
        <v>9408</v>
      </c>
      <c r="E57" s="92"/>
      <c r="F57" s="93">
        <v>6395</v>
      </c>
      <c r="G57" s="94">
        <f t="shared" si="9"/>
        <v>3013</v>
      </c>
      <c r="H57" s="95">
        <f t="shared" ref="H57:H63" si="14">G57/F57*100</f>
        <v>47.1149335418296</v>
      </c>
      <c r="I57" s="35">
        <f t="shared" si="11"/>
        <v>1839</v>
      </c>
      <c r="J57" s="35">
        <f>F57-'[1]3(全市)  '!F57</f>
        <v>1205</v>
      </c>
      <c r="K57" s="35">
        <f t="shared" si="12"/>
        <v>634</v>
      </c>
      <c r="L57" s="39">
        <f t="shared" ref="L57:L63" si="15">K57/J57*100</f>
        <v>52.6141078838174</v>
      </c>
      <c r="M57" s="52"/>
    </row>
    <row r="58" s="2" customFormat="1" ht="24.75" customHeight="1" spans="1:13">
      <c r="A58" s="100" t="s">
        <v>63</v>
      </c>
      <c r="B58" s="35"/>
      <c r="C58" s="31">
        <v>9115</v>
      </c>
      <c r="D58" s="32">
        <v>9344</v>
      </c>
      <c r="E58" s="92"/>
      <c r="F58" s="93">
        <v>8037</v>
      </c>
      <c r="G58" s="94">
        <f t="shared" si="9"/>
        <v>1307</v>
      </c>
      <c r="H58" s="95">
        <f t="shared" si="14"/>
        <v>16.2622869229812</v>
      </c>
      <c r="I58" s="35">
        <f t="shared" si="11"/>
        <v>229</v>
      </c>
      <c r="J58" s="35">
        <f>F58-'[1]3(全市)  '!F58</f>
        <v>2709</v>
      </c>
      <c r="K58" s="35">
        <f t="shared" si="12"/>
        <v>-2480</v>
      </c>
      <c r="L58" s="39">
        <f t="shared" si="15"/>
        <v>-91.546696197859</v>
      </c>
      <c r="M58" s="52"/>
    </row>
    <row r="59" s="2" customFormat="1" ht="24.75" customHeight="1" spans="1:13">
      <c r="A59" s="100" t="s">
        <v>64</v>
      </c>
      <c r="B59" s="35"/>
      <c r="C59" s="31">
        <v>3032</v>
      </c>
      <c r="D59" s="32">
        <v>7261</v>
      </c>
      <c r="E59" s="92"/>
      <c r="F59" s="93">
        <v>11191</v>
      </c>
      <c r="G59" s="94">
        <f t="shared" si="9"/>
        <v>-3930</v>
      </c>
      <c r="H59" s="95">
        <f t="shared" si="14"/>
        <v>-35.1175051380574</v>
      </c>
      <c r="I59" s="35">
        <f t="shared" si="11"/>
        <v>4229</v>
      </c>
      <c r="J59" s="35">
        <f>F59-'[1]3(全市)  '!F59</f>
        <v>2997</v>
      </c>
      <c r="K59" s="35">
        <f t="shared" si="12"/>
        <v>1232</v>
      </c>
      <c r="L59" s="39">
        <f t="shared" si="15"/>
        <v>41.1077744411078</v>
      </c>
      <c r="M59" s="52"/>
    </row>
    <row r="60" s="2" customFormat="1" ht="24.75" customHeight="1" spans="1:13">
      <c r="A60" s="96" t="s">
        <v>65</v>
      </c>
      <c r="B60" s="35"/>
      <c r="C60" s="31">
        <v>3689</v>
      </c>
      <c r="D60" s="32">
        <v>4902</v>
      </c>
      <c r="E60" s="92"/>
      <c r="F60" s="93">
        <v>3475</v>
      </c>
      <c r="G60" s="94">
        <f t="shared" si="9"/>
        <v>1427</v>
      </c>
      <c r="H60" s="95">
        <f t="shared" si="14"/>
        <v>41.0647482014389</v>
      </c>
      <c r="I60" s="35">
        <f t="shared" si="11"/>
        <v>1213</v>
      </c>
      <c r="J60" s="35">
        <f>F60-'[1]3(全市)  '!F60</f>
        <v>999</v>
      </c>
      <c r="K60" s="35">
        <f t="shared" si="12"/>
        <v>214</v>
      </c>
      <c r="L60" s="39">
        <f t="shared" si="15"/>
        <v>21.4214214214214</v>
      </c>
      <c r="M60" s="52"/>
    </row>
    <row r="61" s="2" customFormat="1" ht="24.75" customHeight="1" spans="1:13">
      <c r="A61" s="96" t="s">
        <v>66</v>
      </c>
      <c r="B61" s="35"/>
      <c r="C61" s="31">
        <v>2981</v>
      </c>
      <c r="D61" s="32">
        <v>18144</v>
      </c>
      <c r="E61" s="92"/>
      <c r="F61" s="93">
        <v>4765</v>
      </c>
      <c r="G61" s="94">
        <f t="shared" si="9"/>
        <v>13379</v>
      </c>
      <c r="H61" s="95">
        <f t="shared" si="14"/>
        <v>280.776495278069</v>
      </c>
      <c r="I61" s="35">
        <f t="shared" si="11"/>
        <v>15163</v>
      </c>
      <c r="J61" s="35">
        <f>F61-'[1]3(全市)  '!F61</f>
        <v>1399</v>
      </c>
      <c r="K61" s="35">
        <f t="shared" si="12"/>
        <v>13764</v>
      </c>
      <c r="L61" s="39">
        <f t="shared" si="15"/>
        <v>983.845604002859</v>
      </c>
      <c r="M61" s="52"/>
    </row>
    <row r="62" s="2" customFormat="1" ht="24.75" customHeight="1" spans="1:13">
      <c r="A62" s="96" t="s">
        <v>67</v>
      </c>
      <c r="B62" s="35"/>
      <c r="C62" s="31">
        <v>3513</v>
      </c>
      <c r="D62" s="32">
        <v>3732</v>
      </c>
      <c r="E62" s="92"/>
      <c r="F62" s="93">
        <v>5882</v>
      </c>
      <c r="G62" s="94">
        <f t="shared" si="9"/>
        <v>-2150</v>
      </c>
      <c r="H62" s="95">
        <f t="shared" si="14"/>
        <v>-36.5521931315879</v>
      </c>
      <c r="I62" s="35">
        <f t="shared" si="11"/>
        <v>219</v>
      </c>
      <c r="J62" s="35">
        <f>F62-'[1]3(全市)  '!F62</f>
        <v>1037</v>
      </c>
      <c r="K62" s="35">
        <f t="shared" si="12"/>
        <v>-818</v>
      </c>
      <c r="L62" s="39">
        <f t="shared" si="15"/>
        <v>-78.8813886210222</v>
      </c>
      <c r="M62" s="52"/>
    </row>
    <row r="63" s="2" customFormat="1" ht="24.75" customHeight="1" spans="1:13">
      <c r="A63" s="96" t="s">
        <v>68</v>
      </c>
      <c r="B63" s="35"/>
      <c r="C63" s="31">
        <v>39</v>
      </c>
      <c r="D63" s="32">
        <v>39</v>
      </c>
      <c r="E63" s="92"/>
      <c r="F63" s="93">
        <v>338</v>
      </c>
      <c r="G63" s="94">
        <f t="shared" si="9"/>
        <v>-299</v>
      </c>
      <c r="H63" s="95">
        <f t="shared" si="14"/>
        <v>-88.4615384615385</v>
      </c>
      <c r="I63" s="35">
        <f t="shared" si="11"/>
        <v>0</v>
      </c>
      <c r="J63" s="35">
        <f>F63-'[1]3(全市)  '!F63</f>
        <v>9</v>
      </c>
      <c r="K63" s="35">
        <f t="shared" si="12"/>
        <v>-9</v>
      </c>
      <c r="L63" s="39">
        <f t="shared" si="15"/>
        <v>-100</v>
      </c>
      <c r="M63" s="52"/>
    </row>
    <row r="64" s="2" customFormat="1" ht="24.75" customHeight="1" spans="1:13">
      <c r="A64" s="96" t="s">
        <v>69</v>
      </c>
      <c r="B64" s="35"/>
      <c r="C64" s="31">
        <v>0</v>
      </c>
      <c r="D64" s="32">
        <v>0</v>
      </c>
      <c r="E64" s="92"/>
      <c r="F64" s="93">
        <v>0</v>
      </c>
      <c r="G64" s="94">
        <f t="shared" si="9"/>
        <v>0</v>
      </c>
      <c r="H64" s="95"/>
      <c r="I64" s="35">
        <f t="shared" si="11"/>
        <v>0</v>
      </c>
      <c r="J64" s="35">
        <f>F64-'[1]3(全市)  '!F64</f>
        <v>0</v>
      </c>
      <c r="K64" s="35">
        <f t="shared" si="12"/>
        <v>0</v>
      </c>
      <c r="L64" s="39"/>
      <c r="M64" s="52"/>
    </row>
    <row r="65" s="2" customFormat="1" ht="24.75" customHeight="1" spans="1:13">
      <c r="A65" s="99" t="s">
        <v>70</v>
      </c>
      <c r="B65" s="35">
        <f>SUM(B42:B64)</f>
        <v>0</v>
      </c>
      <c r="C65" s="31">
        <v>813153</v>
      </c>
      <c r="D65" s="32">
        <v>1002770</v>
      </c>
      <c r="E65" s="92"/>
      <c r="F65" s="93">
        <v>789300</v>
      </c>
      <c r="G65" s="94">
        <f t="shared" si="9"/>
        <v>213470</v>
      </c>
      <c r="H65" s="95">
        <f>G65/F65*100</f>
        <v>27.0454833396681</v>
      </c>
      <c r="I65" s="35">
        <f t="shared" si="11"/>
        <v>189617</v>
      </c>
      <c r="J65" s="35">
        <f>F65-'[1]3(全市)  '!F65</f>
        <v>188298</v>
      </c>
      <c r="K65" s="35">
        <f t="shared" si="12"/>
        <v>1319</v>
      </c>
      <c r="L65" s="39">
        <f>K65/J65*100</f>
        <v>0.700485400800858</v>
      </c>
      <c r="M65" s="52"/>
    </row>
  </sheetData>
  <mergeCells count="30">
    <mergeCell ref="K2:M2"/>
    <mergeCell ref="D3:G3"/>
    <mergeCell ref="K3:L3"/>
    <mergeCell ref="K38:M38"/>
    <mergeCell ref="D39:G39"/>
    <mergeCell ref="K39:L39"/>
    <mergeCell ref="A4:A5"/>
    <mergeCell ref="A40:A41"/>
    <mergeCell ref="B4:B5"/>
    <mergeCell ref="B40:B41"/>
    <mergeCell ref="C4:C5"/>
    <mergeCell ref="C40:C41"/>
    <mergeCell ref="D4:D5"/>
    <mergeCell ref="D40:D41"/>
    <mergeCell ref="E4:E5"/>
    <mergeCell ref="E40:E41"/>
    <mergeCell ref="F4:F5"/>
    <mergeCell ref="F40:F41"/>
    <mergeCell ref="G4:G5"/>
    <mergeCell ref="G40:G41"/>
    <mergeCell ref="H4:H5"/>
    <mergeCell ref="H40:H41"/>
    <mergeCell ref="I4:I5"/>
    <mergeCell ref="I40:I41"/>
    <mergeCell ref="J4:J5"/>
    <mergeCell ref="J40:J41"/>
    <mergeCell ref="K4:K5"/>
    <mergeCell ref="K40:K41"/>
    <mergeCell ref="L4:L5"/>
    <mergeCell ref="L40:L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selection activeCell="G10" sqref="G10"/>
    </sheetView>
  </sheetViews>
  <sheetFormatPr defaultColWidth="9.45454545454546" defaultRowHeight="15"/>
  <cols>
    <col min="1" max="1" width="40.5" style="3" customWidth="1"/>
    <col min="2" max="2" width="11.8636363636364" style="3" customWidth="1"/>
    <col min="3" max="3" width="11.5909090909091" style="3" customWidth="1"/>
    <col min="4" max="4" width="11.5909090909091" style="4" customWidth="1"/>
    <col min="5" max="5" width="11.0454545454545" style="5" customWidth="1"/>
    <col min="6" max="6" width="10.7727272727273" style="6" customWidth="1"/>
    <col min="7" max="7" width="10.6363636363636" style="3" customWidth="1"/>
    <col min="8" max="9" width="10.3636363636364" style="3" customWidth="1"/>
    <col min="10" max="10" width="10.7727272727273" style="4" customWidth="1"/>
    <col min="11" max="11" width="9.81818181818182" style="3"/>
    <col min="12" max="12" width="11.8636363636364" style="5" customWidth="1"/>
    <col min="13" max="13" width="10.7727272727273" style="2" hidden="1" customWidth="1"/>
    <col min="14" max="32" width="9.81818181818182" style="2"/>
    <col min="33" max="16384" width="9.45454545454546" style="2"/>
  </cols>
  <sheetData>
    <row r="1" s="1" customFormat="1" ht="38.25" customHeight="1" spans="1:13">
      <c r="A1" s="7" t="s">
        <v>71</v>
      </c>
      <c r="B1" s="8"/>
      <c r="C1" s="8"/>
      <c r="D1" s="9"/>
      <c r="E1" s="10"/>
      <c r="F1" s="11"/>
      <c r="G1" s="8"/>
      <c r="H1" s="8"/>
      <c r="I1" s="8"/>
      <c r="J1" s="9"/>
      <c r="K1" s="8"/>
      <c r="L1" s="10"/>
      <c r="M1" s="44"/>
    </row>
    <row r="2" s="1" customFormat="1" ht="21.75" customHeight="1" spans="1:13">
      <c r="A2" s="8"/>
      <c r="B2" s="8"/>
      <c r="C2" s="8"/>
      <c r="D2" s="9"/>
      <c r="E2" s="10"/>
      <c r="F2" s="11"/>
      <c r="G2" s="8"/>
      <c r="H2" s="8"/>
      <c r="I2" s="8"/>
      <c r="J2" s="9"/>
      <c r="K2" s="8"/>
      <c r="L2" s="45" t="s">
        <v>1</v>
      </c>
      <c r="M2" s="45"/>
    </row>
    <row r="3" s="2" customFormat="1" ht="19.5" customHeight="1" spans="1:13">
      <c r="A3" s="2" t="s">
        <v>2</v>
      </c>
      <c r="B3" s="3"/>
      <c r="C3" s="3"/>
      <c r="D3" s="12" t="s">
        <v>3</v>
      </c>
      <c r="E3" s="12"/>
      <c r="F3" s="12"/>
      <c r="G3" s="12"/>
      <c r="H3" s="13"/>
      <c r="I3" s="3"/>
      <c r="J3" s="4"/>
      <c r="K3" s="3"/>
      <c r="L3" s="46" t="s">
        <v>4</v>
      </c>
      <c r="M3" s="47" t="s">
        <v>3</v>
      </c>
    </row>
    <row r="4" s="2" customFormat="1" ht="27" customHeight="1" spans="1:13">
      <c r="A4" s="14" t="s">
        <v>5</v>
      </c>
      <c r="B4" s="15" t="s">
        <v>6</v>
      </c>
      <c r="C4" s="15" t="s">
        <v>7</v>
      </c>
      <c r="D4" s="15" t="s">
        <v>8</v>
      </c>
      <c r="E4" s="16" t="s">
        <v>9</v>
      </c>
      <c r="F4" s="15" t="s">
        <v>10</v>
      </c>
      <c r="G4" s="15" t="s">
        <v>11</v>
      </c>
      <c r="H4" s="16" t="s">
        <v>12</v>
      </c>
      <c r="I4" s="15" t="s">
        <v>13</v>
      </c>
      <c r="J4" s="15" t="s">
        <v>14</v>
      </c>
      <c r="K4" s="15" t="s">
        <v>15</v>
      </c>
      <c r="L4" s="16" t="s">
        <v>16</v>
      </c>
      <c r="M4" s="48" t="s">
        <v>17</v>
      </c>
    </row>
    <row r="5" s="2" customFormat="1" ht="24.75" customHeight="1" spans="1:13">
      <c r="A5" s="24"/>
      <c r="B5" s="25"/>
      <c r="C5" s="25"/>
      <c r="D5" s="25"/>
      <c r="E5" s="26"/>
      <c r="F5" s="25"/>
      <c r="G5" s="25"/>
      <c r="H5" s="26"/>
      <c r="I5" s="25"/>
      <c r="J5" s="25"/>
      <c r="K5" s="25"/>
      <c r="L5" s="26"/>
      <c r="M5" s="50"/>
    </row>
    <row r="6" s="2" customFormat="1" ht="15.95" customHeight="1" spans="1:13">
      <c r="A6" s="37" t="s">
        <v>72</v>
      </c>
      <c r="B6" s="35"/>
      <c r="C6" s="38">
        <v>112207</v>
      </c>
      <c r="D6" s="34">
        <v>143839</v>
      </c>
      <c r="E6" s="39"/>
      <c r="F6" s="34">
        <v>134637</v>
      </c>
      <c r="G6" s="35">
        <f t="shared" ref="G6:G37" si="0">D6-F6</f>
        <v>9202</v>
      </c>
      <c r="H6" s="39">
        <f t="shared" ref="H6:H37" si="1">G6/F6*100</f>
        <v>6.83467397520741</v>
      </c>
      <c r="I6" s="35">
        <f t="shared" ref="I6:I37" si="2">D6-C6</f>
        <v>31632</v>
      </c>
      <c r="J6" s="35">
        <f>F6-'[1]3(县区)  '!F6</f>
        <v>29895</v>
      </c>
      <c r="K6" s="35">
        <f t="shared" ref="K6:K37" si="3">I6-J6</f>
        <v>1737</v>
      </c>
      <c r="L6" s="39">
        <f t="shared" ref="L6:L37" si="4">K6/J6*100</f>
        <v>5.81033617661816</v>
      </c>
      <c r="M6" s="80"/>
    </row>
    <row r="7" s="2" customFormat="1" ht="15.95" customHeight="1" spans="1:13">
      <c r="A7" s="35" t="s">
        <v>73</v>
      </c>
      <c r="B7" s="35"/>
      <c r="C7" s="38">
        <v>36153</v>
      </c>
      <c r="D7" s="34">
        <v>45052</v>
      </c>
      <c r="E7" s="39"/>
      <c r="F7" s="34">
        <v>45286</v>
      </c>
      <c r="G7" s="35">
        <f t="shared" si="0"/>
        <v>-234</v>
      </c>
      <c r="H7" s="39">
        <f t="shared" si="1"/>
        <v>-0.516715982864461</v>
      </c>
      <c r="I7" s="35">
        <f t="shared" si="2"/>
        <v>8899</v>
      </c>
      <c r="J7" s="35">
        <f>F7-'[1]3(县区)  '!F7</f>
        <v>11438</v>
      </c>
      <c r="K7" s="35">
        <f t="shared" si="3"/>
        <v>-2539</v>
      </c>
      <c r="L7" s="39">
        <f t="shared" si="4"/>
        <v>-22.1979367022207</v>
      </c>
      <c r="M7" s="53"/>
    </row>
    <row r="8" s="2" customFormat="1" ht="15.95" customHeight="1" spans="1:13">
      <c r="A8" s="35" t="s">
        <v>74</v>
      </c>
      <c r="B8" s="35"/>
      <c r="C8" s="38">
        <v>18075</v>
      </c>
      <c r="D8" s="34">
        <v>21577</v>
      </c>
      <c r="E8" s="39"/>
      <c r="F8" s="34">
        <v>20568</v>
      </c>
      <c r="G8" s="35">
        <f t="shared" si="0"/>
        <v>1009</v>
      </c>
      <c r="H8" s="39">
        <f t="shared" si="1"/>
        <v>4.90567872423182</v>
      </c>
      <c r="I8" s="35">
        <f t="shared" si="2"/>
        <v>3502</v>
      </c>
      <c r="J8" s="35">
        <f>F8-'[1]3(县区)  '!F8</f>
        <v>3122</v>
      </c>
      <c r="K8" s="35">
        <f t="shared" si="3"/>
        <v>380</v>
      </c>
      <c r="L8" s="39">
        <f t="shared" si="4"/>
        <v>12.1716848174247</v>
      </c>
      <c r="M8" s="53"/>
    </row>
    <row r="9" s="2" customFormat="1" ht="15.95" customHeight="1" spans="1:13">
      <c r="A9" s="36" t="s">
        <v>75</v>
      </c>
      <c r="B9" s="35"/>
      <c r="C9" s="38">
        <v>1274</v>
      </c>
      <c r="D9" s="34">
        <v>2638</v>
      </c>
      <c r="E9" s="39"/>
      <c r="F9" s="34">
        <v>1316</v>
      </c>
      <c r="G9" s="35">
        <f t="shared" si="0"/>
        <v>1322</v>
      </c>
      <c r="H9" s="39">
        <f t="shared" si="1"/>
        <v>100.455927051672</v>
      </c>
      <c r="I9" s="35">
        <f t="shared" si="2"/>
        <v>1364</v>
      </c>
      <c r="J9" s="35">
        <f>F9-'[1]3(县区)  '!F9</f>
        <v>256</v>
      </c>
      <c r="K9" s="35">
        <f t="shared" si="3"/>
        <v>1108</v>
      </c>
      <c r="L9" s="39">
        <f t="shared" si="4"/>
        <v>432.8125</v>
      </c>
      <c r="M9" s="53"/>
    </row>
    <row r="10" s="2" customFormat="1" ht="15.95" customHeight="1" spans="1:13">
      <c r="A10" s="36" t="s">
        <v>76</v>
      </c>
      <c r="B10" s="35"/>
      <c r="C10" s="38">
        <v>1195</v>
      </c>
      <c r="D10" s="34">
        <v>2211</v>
      </c>
      <c r="E10" s="39"/>
      <c r="F10" s="34">
        <v>125</v>
      </c>
      <c r="G10" s="35">
        <f t="shared" si="0"/>
        <v>2086</v>
      </c>
      <c r="H10" s="39">
        <f t="shared" si="1"/>
        <v>1668.8</v>
      </c>
      <c r="I10" s="35">
        <f t="shared" si="2"/>
        <v>1016</v>
      </c>
      <c r="J10" s="35">
        <f>F10-'[1]3(县区)  '!F10</f>
        <v>17</v>
      </c>
      <c r="K10" s="35">
        <f t="shared" si="3"/>
        <v>999</v>
      </c>
      <c r="L10" s="39">
        <f t="shared" si="4"/>
        <v>5876.47058823529</v>
      </c>
      <c r="M10" s="53"/>
    </row>
    <row r="11" s="2" customFormat="1" ht="15.95" customHeight="1" spans="1:13">
      <c r="A11" s="36" t="s">
        <v>77</v>
      </c>
      <c r="B11" s="35"/>
      <c r="C11" s="38">
        <v>26109</v>
      </c>
      <c r="D11" s="34">
        <v>33825</v>
      </c>
      <c r="E11" s="39"/>
      <c r="F11" s="34">
        <v>32388</v>
      </c>
      <c r="G11" s="35">
        <f t="shared" si="0"/>
        <v>1437</v>
      </c>
      <c r="H11" s="39">
        <f t="shared" si="1"/>
        <v>4.43682845498333</v>
      </c>
      <c r="I11" s="35">
        <f t="shared" si="2"/>
        <v>7716</v>
      </c>
      <c r="J11" s="35">
        <f>F11-'[1]3(县区)  '!F11</f>
        <v>7516</v>
      </c>
      <c r="K11" s="35">
        <f t="shared" si="3"/>
        <v>200</v>
      </c>
      <c r="L11" s="39">
        <f t="shared" si="4"/>
        <v>2.66098988823842</v>
      </c>
      <c r="M11" s="53"/>
    </row>
    <row r="12" s="2" customFormat="1" ht="15.95" customHeight="1" spans="1:13">
      <c r="A12" s="36" t="s">
        <v>78</v>
      </c>
      <c r="B12" s="35"/>
      <c r="C12" s="38">
        <v>10336</v>
      </c>
      <c r="D12" s="34">
        <v>13108</v>
      </c>
      <c r="E12" s="39"/>
      <c r="F12" s="34">
        <v>12754</v>
      </c>
      <c r="G12" s="35">
        <f t="shared" si="0"/>
        <v>354</v>
      </c>
      <c r="H12" s="39">
        <f t="shared" si="1"/>
        <v>2.77559981182374</v>
      </c>
      <c r="I12" s="35">
        <f t="shared" si="2"/>
        <v>2772</v>
      </c>
      <c r="J12" s="35">
        <f>F12-'[1]3(县区)  '!F12</f>
        <v>3004</v>
      </c>
      <c r="K12" s="35">
        <f t="shared" si="3"/>
        <v>-232</v>
      </c>
      <c r="L12" s="39">
        <f t="shared" si="4"/>
        <v>-7.72303595206391</v>
      </c>
      <c r="M12" s="53"/>
    </row>
    <row r="13" s="2" customFormat="1" ht="15.95" customHeight="1" spans="1:13">
      <c r="A13" s="36" t="s">
        <v>79</v>
      </c>
      <c r="B13" s="35"/>
      <c r="C13" s="38">
        <v>19065</v>
      </c>
      <c r="D13" s="34">
        <v>25428</v>
      </c>
      <c r="E13" s="39"/>
      <c r="F13" s="34">
        <v>22200</v>
      </c>
      <c r="G13" s="35">
        <f t="shared" si="0"/>
        <v>3228</v>
      </c>
      <c r="H13" s="39">
        <f t="shared" si="1"/>
        <v>14.5405405405405</v>
      </c>
      <c r="I13" s="35">
        <f t="shared" si="2"/>
        <v>6363</v>
      </c>
      <c r="J13" s="35">
        <f>F13-'[1]3(县区)  '!F13</f>
        <v>4542</v>
      </c>
      <c r="K13" s="35">
        <f t="shared" si="3"/>
        <v>1821</v>
      </c>
      <c r="L13" s="39">
        <f t="shared" si="4"/>
        <v>40.0924702774108</v>
      </c>
      <c r="M13" s="53"/>
    </row>
    <row r="14" s="2" customFormat="1" ht="15.95" customHeight="1" spans="1:13">
      <c r="A14" s="101" t="s">
        <v>80</v>
      </c>
      <c r="B14" s="35"/>
      <c r="C14" s="38">
        <v>68189</v>
      </c>
      <c r="D14" s="34">
        <v>87951</v>
      </c>
      <c r="E14" s="39"/>
      <c r="F14" s="34">
        <v>92742</v>
      </c>
      <c r="G14" s="35">
        <f t="shared" si="0"/>
        <v>-4791</v>
      </c>
      <c r="H14" s="39">
        <f t="shared" si="1"/>
        <v>-5.16594423238662</v>
      </c>
      <c r="I14" s="35">
        <f t="shared" si="2"/>
        <v>19762</v>
      </c>
      <c r="J14" s="35">
        <f>F14-'[1]3(县区)  '!F14</f>
        <v>20066</v>
      </c>
      <c r="K14" s="35">
        <f t="shared" si="3"/>
        <v>-304</v>
      </c>
      <c r="L14" s="39">
        <f t="shared" si="4"/>
        <v>-1.51500049835543</v>
      </c>
      <c r="M14" s="53"/>
    </row>
    <row r="15" s="2" customFormat="1" ht="15.95" customHeight="1" spans="1:13">
      <c r="A15" s="35" t="s">
        <v>73</v>
      </c>
      <c r="B15" s="35"/>
      <c r="C15" s="38">
        <v>20390</v>
      </c>
      <c r="D15" s="34">
        <v>25038</v>
      </c>
      <c r="E15" s="39"/>
      <c r="F15" s="34">
        <v>28806</v>
      </c>
      <c r="G15" s="35">
        <f t="shared" si="0"/>
        <v>-3768</v>
      </c>
      <c r="H15" s="39">
        <f t="shared" si="1"/>
        <v>-13.0806082066236</v>
      </c>
      <c r="I15" s="35">
        <f t="shared" si="2"/>
        <v>4648</v>
      </c>
      <c r="J15" s="35">
        <f>F15-'[1]3(县区)  '!F15</f>
        <v>5140</v>
      </c>
      <c r="K15" s="35">
        <f t="shared" si="3"/>
        <v>-492</v>
      </c>
      <c r="L15" s="39">
        <f t="shared" si="4"/>
        <v>-9.57198443579767</v>
      </c>
      <c r="M15" s="53"/>
    </row>
    <row r="16" s="2" customFormat="1" ht="15.95" customHeight="1" spans="1:13">
      <c r="A16" s="35" t="s">
        <v>74</v>
      </c>
      <c r="B16" s="35"/>
      <c r="C16" s="38">
        <v>10980</v>
      </c>
      <c r="D16" s="34">
        <v>13954</v>
      </c>
      <c r="E16" s="39"/>
      <c r="F16" s="34">
        <v>16010</v>
      </c>
      <c r="G16" s="35">
        <f t="shared" si="0"/>
        <v>-2056</v>
      </c>
      <c r="H16" s="39">
        <f t="shared" si="1"/>
        <v>-12.841973766396</v>
      </c>
      <c r="I16" s="35">
        <f t="shared" si="2"/>
        <v>2974</v>
      </c>
      <c r="J16" s="35">
        <f>F16-'[1]3(县区)  '!F16</f>
        <v>2776</v>
      </c>
      <c r="K16" s="35">
        <f t="shared" si="3"/>
        <v>198</v>
      </c>
      <c r="L16" s="39">
        <f t="shared" si="4"/>
        <v>7.13256484149856</v>
      </c>
      <c r="M16" s="53"/>
    </row>
    <row r="17" s="2" customFormat="1" ht="15.95" customHeight="1" spans="1:13">
      <c r="A17" s="36" t="s">
        <v>75</v>
      </c>
      <c r="B17" s="35"/>
      <c r="C17" s="38">
        <v>816</v>
      </c>
      <c r="D17" s="34">
        <v>944</v>
      </c>
      <c r="E17" s="39"/>
      <c r="F17" s="34">
        <v>939</v>
      </c>
      <c r="G17" s="35">
        <f t="shared" si="0"/>
        <v>5</v>
      </c>
      <c r="H17" s="39">
        <f t="shared" si="1"/>
        <v>0.53248136315229</v>
      </c>
      <c r="I17" s="35">
        <f t="shared" si="2"/>
        <v>128</v>
      </c>
      <c r="J17" s="35">
        <f>F17-'[1]3(县区)  '!F17</f>
        <v>189</v>
      </c>
      <c r="K17" s="35">
        <f t="shared" si="3"/>
        <v>-61</v>
      </c>
      <c r="L17" s="39">
        <f t="shared" si="4"/>
        <v>-32.2751322751323</v>
      </c>
      <c r="M17" s="53"/>
    </row>
    <row r="18" s="2" customFormat="1" ht="15.95" customHeight="1" spans="1:13">
      <c r="A18" s="36" t="s">
        <v>76</v>
      </c>
      <c r="B18" s="35"/>
      <c r="C18" s="38">
        <v>34</v>
      </c>
      <c r="D18" s="34">
        <v>42</v>
      </c>
      <c r="E18" s="39"/>
      <c r="F18" s="34">
        <v>45</v>
      </c>
      <c r="G18" s="35">
        <f t="shared" si="0"/>
        <v>-3</v>
      </c>
      <c r="H18" s="39">
        <f t="shared" si="1"/>
        <v>-6.66666666666667</v>
      </c>
      <c r="I18" s="35">
        <f t="shared" si="2"/>
        <v>8</v>
      </c>
      <c r="J18" s="35">
        <f>F18-'[1]3(县区)  '!F18</f>
        <v>12</v>
      </c>
      <c r="K18" s="35">
        <f t="shared" si="3"/>
        <v>-4</v>
      </c>
      <c r="L18" s="39">
        <f t="shared" si="4"/>
        <v>-33.3333333333333</v>
      </c>
      <c r="M18" s="53"/>
    </row>
    <row r="19" s="2" customFormat="1" ht="15.95" customHeight="1" spans="1:13">
      <c r="A19" s="36" t="s">
        <v>77</v>
      </c>
      <c r="B19" s="35"/>
      <c r="C19" s="38">
        <v>17880</v>
      </c>
      <c r="D19" s="34">
        <v>24023</v>
      </c>
      <c r="E19" s="39"/>
      <c r="F19" s="34">
        <v>25049</v>
      </c>
      <c r="G19" s="35">
        <f t="shared" si="0"/>
        <v>-1026</v>
      </c>
      <c r="H19" s="39">
        <f t="shared" si="1"/>
        <v>-4.09597189508563</v>
      </c>
      <c r="I19" s="35">
        <f t="shared" si="2"/>
        <v>6143</v>
      </c>
      <c r="J19" s="35">
        <f>F19-'[1]3(县区)  '!F19</f>
        <v>6461</v>
      </c>
      <c r="K19" s="35">
        <f t="shared" si="3"/>
        <v>-318</v>
      </c>
      <c r="L19" s="39">
        <f t="shared" si="4"/>
        <v>-4.92183872465563</v>
      </c>
      <c r="M19" s="53"/>
    </row>
    <row r="20" s="2" customFormat="1" ht="15.95" customHeight="1" spans="1:13">
      <c r="A20" s="36" t="s">
        <v>78</v>
      </c>
      <c r="B20" s="35"/>
      <c r="C20" s="38">
        <v>5511</v>
      </c>
      <c r="D20" s="34">
        <v>7280</v>
      </c>
      <c r="E20" s="39"/>
      <c r="F20" s="34">
        <v>6936</v>
      </c>
      <c r="G20" s="35">
        <f t="shared" si="0"/>
        <v>344</v>
      </c>
      <c r="H20" s="39">
        <f t="shared" si="1"/>
        <v>4.959630911188</v>
      </c>
      <c r="I20" s="35">
        <f t="shared" si="2"/>
        <v>1769</v>
      </c>
      <c r="J20" s="35">
        <f>F20-'[1]3(县区)  '!F20</f>
        <v>1953</v>
      </c>
      <c r="K20" s="35">
        <f t="shared" si="3"/>
        <v>-184</v>
      </c>
      <c r="L20" s="39">
        <f t="shared" si="4"/>
        <v>-9.42140296979007</v>
      </c>
      <c r="M20" s="53"/>
    </row>
    <row r="21" s="2" customFormat="1" ht="15.95" customHeight="1" spans="1:13">
      <c r="A21" s="36" t="s">
        <v>79</v>
      </c>
      <c r="B21" s="35"/>
      <c r="C21" s="38">
        <v>12578</v>
      </c>
      <c r="D21" s="34">
        <v>16670</v>
      </c>
      <c r="E21" s="39"/>
      <c r="F21" s="34">
        <v>14957</v>
      </c>
      <c r="G21" s="35">
        <f t="shared" si="0"/>
        <v>1713</v>
      </c>
      <c r="H21" s="39">
        <f t="shared" si="1"/>
        <v>11.4528314501571</v>
      </c>
      <c r="I21" s="35">
        <f t="shared" si="2"/>
        <v>4092</v>
      </c>
      <c r="J21" s="35">
        <f>F21-'[1]3(县区)  '!F21</f>
        <v>3535</v>
      </c>
      <c r="K21" s="35">
        <f t="shared" si="3"/>
        <v>557</v>
      </c>
      <c r="L21" s="39">
        <f t="shared" si="4"/>
        <v>15.7567185289958</v>
      </c>
      <c r="M21" s="53"/>
    </row>
    <row r="22" s="2" customFormat="1" ht="15.95" customHeight="1" spans="1:13">
      <c r="A22" s="101" t="s">
        <v>81</v>
      </c>
      <c r="B22" s="35"/>
      <c r="C22" s="38">
        <v>44018</v>
      </c>
      <c r="D22" s="34">
        <v>55888</v>
      </c>
      <c r="E22" s="39"/>
      <c r="F22" s="34">
        <v>41895</v>
      </c>
      <c r="G22" s="35">
        <f t="shared" si="0"/>
        <v>13993</v>
      </c>
      <c r="H22" s="39">
        <f t="shared" si="1"/>
        <v>33.4001670843776</v>
      </c>
      <c r="I22" s="35">
        <f t="shared" si="2"/>
        <v>11870</v>
      </c>
      <c r="J22" s="35">
        <f>F22-'[1]3(县区)  '!F22</f>
        <v>9829</v>
      </c>
      <c r="K22" s="35">
        <f t="shared" si="3"/>
        <v>2041</v>
      </c>
      <c r="L22" s="39">
        <f t="shared" si="4"/>
        <v>20.765082917896</v>
      </c>
      <c r="M22" s="53"/>
    </row>
    <row r="23" s="2" customFormat="1" ht="15.95" customHeight="1" spans="1:13">
      <c r="A23" s="35" t="s">
        <v>73</v>
      </c>
      <c r="B23" s="35"/>
      <c r="C23" s="38">
        <v>15763</v>
      </c>
      <c r="D23" s="34">
        <v>20014</v>
      </c>
      <c r="E23" s="39"/>
      <c r="F23" s="34">
        <v>16480</v>
      </c>
      <c r="G23" s="35">
        <f t="shared" si="0"/>
        <v>3534</v>
      </c>
      <c r="H23" s="39">
        <f t="shared" si="1"/>
        <v>21.4441747572816</v>
      </c>
      <c r="I23" s="35">
        <f t="shared" si="2"/>
        <v>4251</v>
      </c>
      <c r="J23" s="35">
        <f>F23-'[1]3(县区)  '!F23</f>
        <v>6298</v>
      </c>
      <c r="K23" s="35">
        <f t="shared" si="3"/>
        <v>-2047</v>
      </c>
      <c r="L23" s="39">
        <f t="shared" si="4"/>
        <v>-32.5023817084789</v>
      </c>
      <c r="M23" s="53"/>
    </row>
    <row r="24" s="2" customFormat="1" ht="15.95" customHeight="1" spans="1:13">
      <c r="A24" s="35" t="s">
        <v>74</v>
      </c>
      <c r="B24" s="35"/>
      <c r="C24" s="38">
        <v>7095</v>
      </c>
      <c r="D24" s="34">
        <v>7623</v>
      </c>
      <c r="E24" s="39"/>
      <c r="F24" s="34">
        <v>4558</v>
      </c>
      <c r="G24" s="35">
        <f t="shared" si="0"/>
        <v>3065</v>
      </c>
      <c r="H24" s="39">
        <f t="shared" si="1"/>
        <v>67.2444054409829</v>
      </c>
      <c r="I24" s="35">
        <f t="shared" si="2"/>
        <v>528</v>
      </c>
      <c r="J24" s="35">
        <f>F24-'[1]3(县区)  '!F24</f>
        <v>346</v>
      </c>
      <c r="K24" s="35">
        <f t="shared" si="3"/>
        <v>182</v>
      </c>
      <c r="L24" s="39">
        <f t="shared" si="4"/>
        <v>52.6011560693642</v>
      </c>
      <c r="M24" s="53"/>
    </row>
    <row r="25" s="2" customFormat="1" ht="15.95" customHeight="1" spans="1:13">
      <c r="A25" s="36" t="s">
        <v>75</v>
      </c>
      <c r="B25" s="35"/>
      <c r="C25" s="38">
        <v>458</v>
      </c>
      <c r="D25" s="34">
        <v>1694</v>
      </c>
      <c r="E25" s="39"/>
      <c r="F25" s="34">
        <v>377</v>
      </c>
      <c r="G25" s="35">
        <f t="shared" si="0"/>
        <v>1317</v>
      </c>
      <c r="H25" s="39">
        <f t="shared" si="1"/>
        <v>349.336870026525</v>
      </c>
      <c r="I25" s="35">
        <f t="shared" si="2"/>
        <v>1236</v>
      </c>
      <c r="J25" s="35">
        <f>F25-'[1]3(县区)  '!F25</f>
        <v>67</v>
      </c>
      <c r="K25" s="35">
        <f t="shared" si="3"/>
        <v>1169</v>
      </c>
      <c r="L25" s="39">
        <f t="shared" si="4"/>
        <v>1744.77611940299</v>
      </c>
      <c r="M25" s="53"/>
    </row>
    <row r="26" s="2" customFormat="1" ht="15.95" customHeight="1" spans="1:13">
      <c r="A26" s="36" t="s">
        <v>76</v>
      </c>
      <c r="B26" s="35"/>
      <c r="C26" s="38">
        <v>1161</v>
      </c>
      <c r="D26" s="34">
        <v>2169</v>
      </c>
      <c r="E26" s="39"/>
      <c r="F26" s="34">
        <v>80</v>
      </c>
      <c r="G26" s="35">
        <f t="shared" si="0"/>
        <v>2089</v>
      </c>
      <c r="H26" s="39">
        <f t="shared" si="1"/>
        <v>2611.25</v>
      </c>
      <c r="I26" s="35">
        <f t="shared" si="2"/>
        <v>1008</v>
      </c>
      <c r="J26" s="35">
        <f>F26-'[1]3(县区)  '!F26</f>
        <v>5</v>
      </c>
      <c r="K26" s="35">
        <f t="shared" si="3"/>
        <v>1003</v>
      </c>
      <c r="L26" s="39">
        <f t="shared" si="4"/>
        <v>20060</v>
      </c>
      <c r="M26" s="53"/>
    </row>
    <row r="27" s="2" customFormat="1" ht="15.95" customHeight="1" spans="1:13">
      <c r="A27" s="36" t="s">
        <v>77</v>
      </c>
      <c r="B27" s="35"/>
      <c r="C27" s="38">
        <v>8229</v>
      </c>
      <c r="D27" s="34">
        <v>9802</v>
      </c>
      <c r="E27" s="39"/>
      <c r="F27" s="34">
        <v>7339</v>
      </c>
      <c r="G27" s="35">
        <f t="shared" si="0"/>
        <v>2463</v>
      </c>
      <c r="H27" s="39">
        <f t="shared" si="1"/>
        <v>33.5604305763728</v>
      </c>
      <c r="I27" s="35">
        <f t="shared" si="2"/>
        <v>1573</v>
      </c>
      <c r="J27" s="35">
        <f>F27-'[1]3(县区)  '!F27</f>
        <v>1055</v>
      </c>
      <c r="K27" s="35">
        <f t="shared" si="3"/>
        <v>518</v>
      </c>
      <c r="L27" s="39">
        <f t="shared" si="4"/>
        <v>49.0995260663507</v>
      </c>
      <c r="M27" s="53"/>
    </row>
    <row r="28" s="2" customFormat="1" ht="15.95" customHeight="1" spans="1:13">
      <c r="A28" s="36" t="s">
        <v>78</v>
      </c>
      <c r="B28" s="35"/>
      <c r="C28" s="38">
        <v>4825</v>
      </c>
      <c r="D28" s="34">
        <v>5828</v>
      </c>
      <c r="E28" s="39"/>
      <c r="F28" s="34">
        <v>5818</v>
      </c>
      <c r="G28" s="35">
        <f t="shared" si="0"/>
        <v>10</v>
      </c>
      <c r="H28" s="39">
        <f t="shared" si="1"/>
        <v>0.171880371261602</v>
      </c>
      <c r="I28" s="35">
        <f t="shared" si="2"/>
        <v>1003</v>
      </c>
      <c r="J28" s="35">
        <f>F28-'[1]3(县区)  '!F28</f>
        <v>1051</v>
      </c>
      <c r="K28" s="35">
        <f t="shared" si="3"/>
        <v>-48</v>
      </c>
      <c r="L28" s="39">
        <f t="shared" si="4"/>
        <v>-4.56707897240723</v>
      </c>
      <c r="M28" s="53"/>
    </row>
    <row r="29" s="2" customFormat="1" ht="15.95" customHeight="1" spans="1:13">
      <c r="A29" s="36" t="s">
        <v>79</v>
      </c>
      <c r="B29" s="35"/>
      <c r="C29" s="38">
        <v>6487</v>
      </c>
      <c r="D29" s="34">
        <v>8758</v>
      </c>
      <c r="E29" s="39"/>
      <c r="F29" s="34">
        <v>7243</v>
      </c>
      <c r="G29" s="35">
        <f t="shared" si="0"/>
        <v>1515</v>
      </c>
      <c r="H29" s="39">
        <f t="shared" si="1"/>
        <v>20.9167472041972</v>
      </c>
      <c r="I29" s="35">
        <f t="shared" si="2"/>
        <v>2271</v>
      </c>
      <c r="J29" s="35">
        <f>F29-'[1]3(县区)  '!F29</f>
        <v>1007</v>
      </c>
      <c r="K29" s="35">
        <f t="shared" si="3"/>
        <v>1264</v>
      </c>
      <c r="L29" s="39">
        <f t="shared" si="4"/>
        <v>125.521350546177</v>
      </c>
      <c r="M29" s="53"/>
    </row>
    <row r="30" s="2" customFormat="1" ht="15.95" customHeight="1" spans="1:13">
      <c r="A30" s="37" t="s">
        <v>82</v>
      </c>
      <c r="B30" s="35"/>
      <c r="C30" s="38">
        <v>813153</v>
      </c>
      <c r="D30" s="34">
        <v>1002770</v>
      </c>
      <c r="E30" s="39"/>
      <c r="F30" s="34">
        <v>789300</v>
      </c>
      <c r="G30" s="35">
        <f t="shared" si="0"/>
        <v>213470</v>
      </c>
      <c r="H30" s="39">
        <f t="shared" si="1"/>
        <v>27.0454833396681</v>
      </c>
      <c r="I30" s="35">
        <f t="shared" si="2"/>
        <v>189617</v>
      </c>
      <c r="J30" s="35">
        <f>F30-'[1]3(县区)  '!F30</f>
        <v>188298</v>
      </c>
      <c r="K30" s="35">
        <f t="shared" si="3"/>
        <v>1319</v>
      </c>
      <c r="L30" s="39">
        <f t="shared" si="4"/>
        <v>0.700485400800858</v>
      </c>
      <c r="M30" s="53"/>
    </row>
    <row r="31" s="2" customFormat="1" ht="15.95" customHeight="1" spans="1:13">
      <c r="A31" s="35" t="s">
        <v>73</v>
      </c>
      <c r="B31" s="35"/>
      <c r="C31" s="38">
        <v>158618</v>
      </c>
      <c r="D31" s="34">
        <v>188558</v>
      </c>
      <c r="E31" s="39"/>
      <c r="F31" s="34">
        <v>116340</v>
      </c>
      <c r="G31" s="35">
        <f t="shared" si="0"/>
        <v>72218</v>
      </c>
      <c r="H31" s="39">
        <f t="shared" si="1"/>
        <v>62.0749527247722</v>
      </c>
      <c r="I31" s="35">
        <f t="shared" si="2"/>
        <v>29940</v>
      </c>
      <c r="J31" s="35">
        <f>F31-'[1]3(县区)  '!F31</f>
        <v>26076</v>
      </c>
      <c r="K31" s="35">
        <f t="shared" si="3"/>
        <v>3864</v>
      </c>
      <c r="L31" s="39">
        <f t="shared" si="4"/>
        <v>14.8182236539347</v>
      </c>
      <c r="M31" s="53"/>
    </row>
    <row r="32" s="2" customFormat="1" ht="15.95" customHeight="1" spans="1:13">
      <c r="A32" s="35" t="s">
        <v>74</v>
      </c>
      <c r="B32" s="35"/>
      <c r="C32" s="38">
        <v>71544</v>
      </c>
      <c r="D32" s="34">
        <v>101915</v>
      </c>
      <c r="E32" s="39"/>
      <c r="F32" s="34">
        <v>80058</v>
      </c>
      <c r="G32" s="35">
        <f t="shared" si="0"/>
        <v>21857</v>
      </c>
      <c r="H32" s="39">
        <f t="shared" si="1"/>
        <v>27.301456444078</v>
      </c>
      <c r="I32" s="35">
        <f t="shared" si="2"/>
        <v>30371</v>
      </c>
      <c r="J32" s="35">
        <f>F32-'[1]3(县区)  '!F32</f>
        <v>21953</v>
      </c>
      <c r="K32" s="35">
        <f t="shared" si="3"/>
        <v>8418</v>
      </c>
      <c r="L32" s="39">
        <f t="shared" si="4"/>
        <v>38.3455564159796</v>
      </c>
      <c r="M32" s="53"/>
    </row>
    <row r="33" s="2" customFormat="1" ht="15.95" customHeight="1" spans="1:13">
      <c r="A33" s="36" t="s">
        <v>75</v>
      </c>
      <c r="B33" s="35"/>
      <c r="C33" s="38">
        <v>20824</v>
      </c>
      <c r="D33" s="34">
        <v>26620</v>
      </c>
      <c r="E33" s="39"/>
      <c r="F33" s="34">
        <v>18677</v>
      </c>
      <c r="G33" s="35">
        <f t="shared" si="0"/>
        <v>7943</v>
      </c>
      <c r="H33" s="39">
        <f t="shared" si="1"/>
        <v>42.5282432938909</v>
      </c>
      <c r="I33" s="35">
        <f t="shared" si="2"/>
        <v>5796</v>
      </c>
      <c r="J33" s="35">
        <f>F33-'[1]3(县区)  '!F33</f>
        <v>4079</v>
      </c>
      <c r="K33" s="35">
        <f t="shared" si="3"/>
        <v>1717</v>
      </c>
      <c r="L33" s="39">
        <f t="shared" si="4"/>
        <v>42.0936504045109</v>
      </c>
      <c r="M33" s="53"/>
    </row>
    <row r="34" s="2" customFormat="1" ht="15.95" customHeight="1" spans="1:13">
      <c r="A34" s="36" t="s">
        <v>76</v>
      </c>
      <c r="B34" s="35"/>
      <c r="C34" s="38">
        <v>7951</v>
      </c>
      <c r="D34" s="34">
        <v>10187</v>
      </c>
      <c r="E34" s="39"/>
      <c r="F34" s="34">
        <v>7041</v>
      </c>
      <c r="G34" s="35">
        <f t="shared" si="0"/>
        <v>3146</v>
      </c>
      <c r="H34" s="39">
        <f t="shared" si="1"/>
        <v>44.6811532452777</v>
      </c>
      <c r="I34" s="35">
        <f t="shared" si="2"/>
        <v>2236</v>
      </c>
      <c r="J34" s="35">
        <f>F34-'[1]3(县区)  '!F34</f>
        <v>1433</v>
      </c>
      <c r="K34" s="35">
        <f t="shared" si="3"/>
        <v>803</v>
      </c>
      <c r="L34" s="39">
        <f t="shared" si="4"/>
        <v>56.036287508723</v>
      </c>
      <c r="M34" s="53"/>
    </row>
    <row r="35" s="2" customFormat="1" ht="15.95" customHeight="1" spans="1:13">
      <c r="A35" s="36" t="s">
        <v>77</v>
      </c>
      <c r="B35" s="35"/>
      <c r="C35" s="38">
        <v>185452</v>
      </c>
      <c r="D35" s="34">
        <v>231463</v>
      </c>
      <c r="E35" s="39"/>
      <c r="F35" s="34">
        <v>186965</v>
      </c>
      <c r="G35" s="35">
        <f t="shared" si="0"/>
        <v>44498</v>
      </c>
      <c r="H35" s="39">
        <f t="shared" si="1"/>
        <v>23.8001765036237</v>
      </c>
      <c r="I35" s="35">
        <f t="shared" si="2"/>
        <v>46011</v>
      </c>
      <c r="J35" s="35">
        <f>F35-'[1]3(县区)  '!F35</f>
        <v>41745</v>
      </c>
      <c r="K35" s="35">
        <f t="shared" si="3"/>
        <v>4266</v>
      </c>
      <c r="L35" s="39">
        <f t="shared" si="4"/>
        <v>10.2191879266978</v>
      </c>
      <c r="M35" s="53"/>
    </row>
    <row r="36" s="2" customFormat="1" ht="15.95" customHeight="1" spans="1:13">
      <c r="A36" s="36" t="s">
        <v>78</v>
      </c>
      <c r="B36" s="35"/>
      <c r="C36" s="38">
        <v>109146</v>
      </c>
      <c r="D36" s="34">
        <v>129472</v>
      </c>
      <c r="E36" s="39"/>
      <c r="F36" s="34">
        <v>105003</v>
      </c>
      <c r="G36" s="35">
        <f t="shared" si="0"/>
        <v>24469</v>
      </c>
      <c r="H36" s="39">
        <f t="shared" si="1"/>
        <v>23.3031437197032</v>
      </c>
      <c r="I36" s="35">
        <f t="shared" si="2"/>
        <v>20326</v>
      </c>
      <c r="J36" s="35">
        <f>F36-'[1]3(县区)  '!F36</f>
        <v>21355</v>
      </c>
      <c r="K36" s="35">
        <f t="shared" si="3"/>
        <v>-1029</v>
      </c>
      <c r="L36" s="39">
        <f t="shared" si="4"/>
        <v>-4.81854366658862</v>
      </c>
      <c r="M36" s="53"/>
    </row>
    <row r="37" s="2" customFormat="1" ht="15.95" customHeight="1" spans="1:13">
      <c r="A37" s="36" t="s">
        <v>79</v>
      </c>
      <c r="B37" s="35"/>
      <c r="C37" s="38">
        <v>259618</v>
      </c>
      <c r="D37" s="34">
        <v>314555</v>
      </c>
      <c r="E37" s="39"/>
      <c r="F37" s="34">
        <v>275216</v>
      </c>
      <c r="G37" s="35">
        <f t="shared" si="0"/>
        <v>39339</v>
      </c>
      <c r="H37" s="39">
        <f t="shared" si="1"/>
        <v>14.293863728853</v>
      </c>
      <c r="I37" s="35">
        <f t="shared" si="2"/>
        <v>54937</v>
      </c>
      <c r="J37" s="35">
        <f>F37-'[1]3(县区)  '!F37</f>
        <v>71657</v>
      </c>
      <c r="K37" s="35">
        <f t="shared" si="3"/>
        <v>-16720</v>
      </c>
      <c r="L37" s="39">
        <f t="shared" si="4"/>
        <v>-23.3333798512357</v>
      </c>
      <c r="M37" s="53"/>
    </row>
    <row r="38" s="2" customFormat="1" ht="18" customHeight="1" spans="1:12">
      <c r="A38" s="40" t="s">
        <v>83</v>
      </c>
      <c r="B38" s="3"/>
      <c r="C38" s="3"/>
      <c r="D38" s="4"/>
      <c r="E38" s="5"/>
      <c r="F38" s="6"/>
      <c r="G38" s="3"/>
      <c r="H38" s="41"/>
      <c r="I38" s="3"/>
      <c r="J38" s="4"/>
      <c r="K38" s="3"/>
      <c r="L38" s="5"/>
    </row>
    <row r="39" s="2" customFormat="1" ht="9" customHeight="1" spans="1:1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="2" customFormat="1" ht="15.5" spans="1:12">
      <c r="A40" s="43" t="s">
        <v>84</v>
      </c>
      <c r="B40" s="3"/>
      <c r="C40" s="3"/>
      <c r="D40" s="4"/>
      <c r="E40" s="5"/>
      <c r="F40" s="6"/>
      <c r="G40" s="3"/>
      <c r="H40" s="3"/>
      <c r="I40" s="3"/>
      <c r="J40" s="4"/>
      <c r="K40" s="3"/>
      <c r="L40" s="5"/>
    </row>
  </sheetData>
  <mergeCells count="16">
    <mergeCell ref="L2:M2"/>
    <mergeCell ref="D3:G3"/>
    <mergeCell ref="A39:M3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G6" sqref="G6"/>
    </sheetView>
  </sheetViews>
  <sheetFormatPr defaultColWidth="9.45454545454546" defaultRowHeight="15"/>
  <cols>
    <col min="1" max="1" width="52.9090909090909" style="3" customWidth="1"/>
    <col min="2" max="2" width="11.8636363636364" style="3" customWidth="1"/>
    <col min="3" max="3" width="12.2727272727273" style="3" customWidth="1"/>
    <col min="4" max="4" width="12.4090909090909" style="4" customWidth="1"/>
    <col min="5" max="5" width="11.3181818181818" style="5" customWidth="1"/>
    <col min="6" max="6" width="11.1818181818182" style="4" customWidth="1"/>
    <col min="7" max="7" width="11.1818181818182" style="3" customWidth="1"/>
    <col min="8" max="8" width="11.4545454545455" style="5" customWidth="1"/>
    <col min="9" max="9" width="10.5" style="3" customWidth="1"/>
    <col min="10" max="10" width="9.81818181818182" style="4"/>
    <col min="11" max="11" width="9.81818181818182" style="3"/>
    <col min="12" max="12" width="10.7727272727273" style="5" customWidth="1"/>
    <col min="13" max="13" width="6.27272727272727" style="2" hidden="1" customWidth="1"/>
    <col min="14" max="14" width="9.95454545454546" style="2" customWidth="1"/>
    <col min="15" max="32" width="9.81818181818182" style="2"/>
    <col min="33" max="16384" width="9.45454545454546" style="2"/>
  </cols>
  <sheetData>
    <row r="1" s="1" customFormat="1" ht="59" customHeight="1" spans="1:13">
      <c r="A1" s="7" t="s">
        <v>85</v>
      </c>
      <c r="B1" s="8"/>
      <c r="C1" s="8"/>
      <c r="D1" s="9"/>
      <c r="E1" s="10"/>
      <c r="F1" s="9"/>
      <c r="G1" s="8"/>
      <c r="H1" s="10"/>
      <c r="I1" s="8"/>
      <c r="J1" s="9"/>
      <c r="K1" s="8"/>
      <c r="L1" s="10"/>
      <c r="M1" s="44"/>
    </row>
    <row r="2" s="1" customFormat="1" ht="26" customHeight="1" spans="1:13">
      <c r="A2" s="8"/>
      <c r="B2" s="8"/>
      <c r="C2" s="8"/>
      <c r="D2" s="9"/>
      <c r="E2" s="10"/>
      <c r="F2" s="9"/>
      <c r="G2" s="8"/>
      <c r="H2" s="10"/>
      <c r="I2" s="8"/>
      <c r="J2" s="9"/>
      <c r="K2" s="45" t="s">
        <v>1</v>
      </c>
      <c r="L2" s="45"/>
      <c r="M2" s="45"/>
    </row>
    <row r="3" s="2" customFormat="1" ht="19.5" customHeight="1" spans="1:13">
      <c r="A3" s="2" t="s">
        <v>2</v>
      </c>
      <c r="B3" s="3"/>
      <c r="C3" s="3"/>
      <c r="D3" s="12" t="s">
        <v>3</v>
      </c>
      <c r="E3" s="12"/>
      <c r="F3" s="12"/>
      <c r="G3" s="12"/>
      <c r="H3" s="5"/>
      <c r="I3" s="3"/>
      <c r="J3" s="4"/>
      <c r="K3" s="74" t="s">
        <v>4</v>
      </c>
      <c r="L3" s="74"/>
      <c r="M3" s="47" t="s">
        <v>3</v>
      </c>
    </row>
    <row r="4" s="2" customFormat="1" ht="42" customHeight="1" spans="1:13">
      <c r="A4" s="54" t="s">
        <v>5</v>
      </c>
      <c r="B4" s="55" t="s">
        <v>6</v>
      </c>
      <c r="C4" s="55" t="s">
        <v>7</v>
      </c>
      <c r="D4" s="56" t="s">
        <v>8</v>
      </c>
      <c r="E4" s="57" t="s">
        <v>9</v>
      </c>
      <c r="F4" s="58" t="s">
        <v>10</v>
      </c>
      <c r="G4" s="15" t="s">
        <v>11</v>
      </c>
      <c r="H4" s="16" t="s">
        <v>12</v>
      </c>
      <c r="I4" s="15" t="s">
        <v>13</v>
      </c>
      <c r="J4" s="15" t="s">
        <v>14</v>
      </c>
      <c r="K4" s="15" t="s">
        <v>15</v>
      </c>
      <c r="L4" s="16" t="s">
        <v>16</v>
      </c>
      <c r="M4" s="75" t="s">
        <v>17</v>
      </c>
    </row>
    <row r="5" s="2" customFormat="1" ht="24.75" customHeight="1" spans="1:13">
      <c r="A5" s="59"/>
      <c r="B5" s="55"/>
      <c r="C5" s="55"/>
      <c r="D5" s="56"/>
      <c r="E5" s="57"/>
      <c r="F5" s="60"/>
      <c r="G5" s="25"/>
      <c r="H5" s="26"/>
      <c r="I5" s="25"/>
      <c r="J5" s="25"/>
      <c r="K5" s="25"/>
      <c r="L5" s="26"/>
      <c r="M5" s="51"/>
    </row>
    <row r="6" s="2" customFormat="1" ht="35" customHeight="1" spans="1:13">
      <c r="A6" s="61" t="s">
        <v>86</v>
      </c>
      <c r="B6" s="35"/>
      <c r="C6" s="35">
        <v>44</v>
      </c>
      <c r="D6" s="62">
        <v>44</v>
      </c>
      <c r="E6" s="39"/>
      <c r="F6" s="62">
        <v>50</v>
      </c>
      <c r="G6" s="35">
        <f t="shared" ref="G6:G18" si="0">D6-F6</f>
        <v>-6</v>
      </c>
      <c r="H6" s="33">
        <f t="shared" ref="H6:H15" si="1">G6/F6*100</f>
        <v>-12</v>
      </c>
      <c r="I6" s="76">
        <f t="shared" ref="I6:I18" si="2">D6-C6</f>
        <v>0</v>
      </c>
      <c r="J6" s="76">
        <f>F6-'[2]3月(全市)  '!F6</f>
        <v>19</v>
      </c>
      <c r="K6" s="35">
        <f t="shared" ref="K6:K18" si="3">I6-J6</f>
        <v>-19</v>
      </c>
      <c r="L6" s="39">
        <f t="shared" ref="L6:L15" si="4">K6/J6*100</f>
        <v>-100</v>
      </c>
      <c r="M6" s="52"/>
    </row>
    <row r="7" s="2" customFormat="1" ht="35" customHeight="1" spans="1:13">
      <c r="A7" s="61" t="s">
        <v>87</v>
      </c>
      <c r="B7" s="35"/>
      <c r="C7" s="35">
        <v>165</v>
      </c>
      <c r="D7" s="62">
        <v>893</v>
      </c>
      <c r="E7" s="39"/>
      <c r="F7" s="62">
        <v>1186</v>
      </c>
      <c r="G7" s="35">
        <f t="shared" si="0"/>
        <v>-293</v>
      </c>
      <c r="H7" s="33">
        <f t="shared" si="1"/>
        <v>-24.7048903878583</v>
      </c>
      <c r="I7" s="76">
        <f t="shared" si="2"/>
        <v>728</v>
      </c>
      <c r="J7" s="76">
        <f>F7-'[2]3月(全市)  '!F7</f>
        <v>199</v>
      </c>
      <c r="K7" s="35">
        <f t="shared" si="3"/>
        <v>529</v>
      </c>
      <c r="L7" s="39">
        <f t="shared" si="4"/>
        <v>265.829145728643</v>
      </c>
      <c r="M7" s="52"/>
    </row>
    <row r="8" s="2" customFormat="1" ht="35" customHeight="1" spans="1:13">
      <c r="A8" s="61" t="s">
        <v>88</v>
      </c>
      <c r="B8" s="35"/>
      <c r="C8" s="35">
        <v>907</v>
      </c>
      <c r="D8" s="62">
        <v>1265</v>
      </c>
      <c r="E8" s="39"/>
      <c r="F8" s="62">
        <v>3132</v>
      </c>
      <c r="G8" s="35">
        <f t="shared" si="0"/>
        <v>-1867</v>
      </c>
      <c r="H8" s="33">
        <f t="shared" si="1"/>
        <v>-59.610472541507</v>
      </c>
      <c r="I8" s="76">
        <f t="shared" si="2"/>
        <v>358</v>
      </c>
      <c r="J8" s="76">
        <f>F8-'[2]3月(全市)  '!F8</f>
        <v>2269</v>
      </c>
      <c r="K8" s="35">
        <f t="shared" si="3"/>
        <v>-1911</v>
      </c>
      <c r="L8" s="39">
        <f t="shared" si="4"/>
        <v>-84.2221242838255</v>
      </c>
      <c r="M8" s="52"/>
    </row>
    <row r="9" s="2" customFormat="1" ht="35" customHeight="1" spans="1:13">
      <c r="A9" s="61" t="s">
        <v>89</v>
      </c>
      <c r="B9" s="35"/>
      <c r="C9" s="35">
        <v>115535</v>
      </c>
      <c r="D9" s="62">
        <v>126486</v>
      </c>
      <c r="E9" s="39"/>
      <c r="F9" s="62">
        <v>115986</v>
      </c>
      <c r="G9" s="35">
        <f t="shared" si="0"/>
        <v>10500</v>
      </c>
      <c r="H9" s="33">
        <f t="shared" si="1"/>
        <v>9.05281671925922</v>
      </c>
      <c r="I9" s="76">
        <f t="shared" si="2"/>
        <v>10951</v>
      </c>
      <c r="J9" s="76">
        <f>F9-'[2]3月(全市)  '!F9</f>
        <v>27434</v>
      </c>
      <c r="K9" s="35">
        <f t="shared" si="3"/>
        <v>-16483</v>
      </c>
      <c r="L9" s="39">
        <f t="shared" si="4"/>
        <v>-60.0823795290515</v>
      </c>
      <c r="M9" s="52"/>
    </row>
    <row r="10" s="2" customFormat="1" ht="35" customHeight="1" spans="1:13">
      <c r="A10" s="61" t="s">
        <v>90</v>
      </c>
      <c r="B10" s="35"/>
      <c r="C10" s="35">
        <v>1061</v>
      </c>
      <c r="D10" s="62">
        <v>1248</v>
      </c>
      <c r="E10" s="39"/>
      <c r="F10" s="62">
        <v>2119</v>
      </c>
      <c r="G10" s="35">
        <f t="shared" si="0"/>
        <v>-871</v>
      </c>
      <c r="H10" s="33">
        <f t="shared" si="1"/>
        <v>-41.1042944785276</v>
      </c>
      <c r="I10" s="76">
        <f t="shared" si="2"/>
        <v>187</v>
      </c>
      <c r="J10" s="76">
        <f>F10-'[2]3月(全市)  '!F10</f>
        <v>531</v>
      </c>
      <c r="K10" s="35">
        <f t="shared" si="3"/>
        <v>-344</v>
      </c>
      <c r="L10" s="39">
        <f t="shared" si="4"/>
        <v>-64.7834274952919</v>
      </c>
      <c r="M10" s="52"/>
    </row>
    <row r="11" s="2" customFormat="1" ht="35" customHeight="1" spans="1:13">
      <c r="A11" s="63" t="s">
        <v>91</v>
      </c>
      <c r="B11" s="35"/>
      <c r="C11" s="35">
        <v>738</v>
      </c>
      <c r="D11" s="62">
        <v>870</v>
      </c>
      <c r="E11" s="39"/>
      <c r="F11" s="62">
        <v>1545</v>
      </c>
      <c r="G11" s="35">
        <f t="shared" si="0"/>
        <v>-675</v>
      </c>
      <c r="H11" s="33">
        <f t="shared" si="1"/>
        <v>-43.6893203883495</v>
      </c>
      <c r="I11" s="76">
        <f t="shared" si="2"/>
        <v>132</v>
      </c>
      <c r="J11" s="76">
        <f>F11-'[2]3月(全市)  '!F11</f>
        <v>372</v>
      </c>
      <c r="K11" s="35">
        <f t="shared" si="3"/>
        <v>-240</v>
      </c>
      <c r="L11" s="39">
        <f t="shared" si="4"/>
        <v>-64.5161290322581</v>
      </c>
      <c r="M11" s="52"/>
    </row>
    <row r="12" s="2" customFormat="1" ht="35" customHeight="1" spans="1:13">
      <c r="A12" s="63" t="s">
        <v>92</v>
      </c>
      <c r="B12" s="35"/>
      <c r="C12" s="35">
        <v>323</v>
      </c>
      <c r="D12" s="62">
        <v>378</v>
      </c>
      <c r="E12" s="39"/>
      <c r="F12" s="62">
        <v>574</v>
      </c>
      <c r="G12" s="35">
        <f t="shared" si="0"/>
        <v>-196</v>
      </c>
      <c r="H12" s="33">
        <f t="shared" si="1"/>
        <v>-34.1463414634146</v>
      </c>
      <c r="I12" s="76">
        <f t="shared" si="2"/>
        <v>55</v>
      </c>
      <c r="J12" s="76">
        <f>F12-'[2]3月(全市)  '!F12</f>
        <v>159</v>
      </c>
      <c r="K12" s="35">
        <f t="shared" si="3"/>
        <v>-104</v>
      </c>
      <c r="L12" s="39">
        <f t="shared" si="4"/>
        <v>-65.4088050314465</v>
      </c>
      <c r="M12" s="52"/>
    </row>
    <row r="13" s="2" customFormat="1" ht="35" customHeight="1" spans="1:13">
      <c r="A13" s="61" t="s">
        <v>93</v>
      </c>
      <c r="B13" s="35"/>
      <c r="C13" s="35">
        <v>9668</v>
      </c>
      <c r="D13" s="62">
        <v>12877</v>
      </c>
      <c r="E13" s="39"/>
      <c r="F13" s="62">
        <v>11837</v>
      </c>
      <c r="G13" s="35">
        <f t="shared" si="0"/>
        <v>1040</v>
      </c>
      <c r="H13" s="33">
        <f t="shared" si="1"/>
        <v>8.78600996874208</v>
      </c>
      <c r="I13" s="76">
        <f t="shared" si="2"/>
        <v>3209</v>
      </c>
      <c r="J13" s="76">
        <f>F13-'[2]3月(全市)  '!F13</f>
        <v>4569</v>
      </c>
      <c r="K13" s="35">
        <f t="shared" si="3"/>
        <v>-1360</v>
      </c>
      <c r="L13" s="39">
        <f t="shared" si="4"/>
        <v>-29.7658130882031</v>
      </c>
      <c r="M13" s="52"/>
    </row>
    <row r="14" s="2" customFormat="1" ht="35" customHeight="1" spans="1:13">
      <c r="A14" s="61" t="s">
        <v>94</v>
      </c>
      <c r="B14" s="35"/>
      <c r="C14" s="35">
        <v>1285</v>
      </c>
      <c r="D14" s="62">
        <v>3051</v>
      </c>
      <c r="E14" s="39"/>
      <c r="F14" s="62">
        <v>2058</v>
      </c>
      <c r="G14" s="35">
        <f t="shared" si="0"/>
        <v>993</v>
      </c>
      <c r="H14" s="33">
        <f t="shared" si="1"/>
        <v>48.2507288629738</v>
      </c>
      <c r="I14" s="76">
        <f t="shared" si="2"/>
        <v>1766</v>
      </c>
      <c r="J14" s="76">
        <f>F14-'[2]3月(全市)  '!F14</f>
        <v>726</v>
      </c>
      <c r="K14" s="35">
        <f t="shared" si="3"/>
        <v>1040</v>
      </c>
      <c r="L14" s="39">
        <f t="shared" si="4"/>
        <v>143.250688705234</v>
      </c>
      <c r="M14" s="52"/>
    </row>
    <row r="15" s="2" customFormat="1" ht="35" customHeight="1" spans="1:13">
      <c r="A15" s="61" t="s">
        <v>95</v>
      </c>
      <c r="B15" s="35"/>
      <c r="C15" s="35">
        <v>39</v>
      </c>
      <c r="D15" s="62">
        <v>39</v>
      </c>
      <c r="E15" s="39"/>
      <c r="F15" s="62">
        <v>139</v>
      </c>
      <c r="G15" s="35">
        <f t="shared" si="0"/>
        <v>-100</v>
      </c>
      <c r="H15" s="33">
        <f t="shared" si="1"/>
        <v>-71.9424460431655</v>
      </c>
      <c r="I15" s="76">
        <f t="shared" si="2"/>
        <v>0</v>
      </c>
      <c r="J15" s="76">
        <f>F15-'[2]3月(全市)  '!F15</f>
        <v>40</v>
      </c>
      <c r="K15" s="35">
        <f t="shared" si="3"/>
        <v>-40</v>
      </c>
      <c r="L15" s="39">
        <f t="shared" si="4"/>
        <v>-100</v>
      </c>
      <c r="M15" s="52"/>
    </row>
    <row r="16" s="2" customFormat="1" ht="35" customHeight="1" spans="1:13">
      <c r="A16" s="61" t="s">
        <v>96</v>
      </c>
      <c r="B16" s="35"/>
      <c r="C16" s="35">
        <v>4</v>
      </c>
      <c r="D16" s="62">
        <v>4</v>
      </c>
      <c r="E16" s="39"/>
      <c r="F16" s="62">
        <v>0</v>
      </c>
      <c r="G16" s="35">
        <f t="shared" si="0"/>
        <v>4</v>
      </c>
      <c r="H16" s="33"/>
      <c r="I16" s="76">
        <f t="shared" si="2"/>
        <v>0</v>
      </c>
      <c r="J16" s="76">
        <f>F16-'[2]3月(全市)  '!F16</f>
        <v>0</v>
      </c>
      <c r="K16" s="35">
        <f t="shared" si="3"/>
        <v>0</v>
      </c>
      <c r="L16" s="39"/>
      <c r="M16" s="52"/>
    </row>
    <row r="17" s="2" customFormat="1" ht="35" customHeight="1" spans="1:13">
      <c r="A17" s="61" t="s">
        <v>97</v>
      </c>
      <c r="B17" s="35"/>
      <c r="C17" s="35">
        <v>4925</v>
      </c>
      <c r="D17" s="62">
        <v>4926</v>
      </c>
      <c r="E17" s="39"/>
      <c r="F17" s="62">
        <v>0</v>
      </c>
      <c r="G17" s="35">
        <f t="shared" si="0"/>
        <v>4926</v>
      </c>
      <c r="H17" s="33"/>
      <c r="I17" s="76">
        <f t="shared" si="2"/>
        <v>1</v>
      </c>
      <c r="J17" s="76">
        <f>F17-'[2]3月(全市)  '!F17</f>
        <v>0</v>
      </c>
      <c r="K17" s="35">
        <f t="shared" si="3"/>
        <v>1</v>
      </c>
      <c r="L17" s="39"/>
      <c r="M17" s="52"/>
    </row>
    <row r="18" s="2" customFormat="1" ht="35" customHeight="1" spans="1:13">
      <c r="A18" s="64" t="s">
        <v>98</v>
      </c>
      <c r="B18" s="35"/>
      <c r="C18" s="35">
        <v>133633</v>
      </c>
      <c r="D18" s="62">
        <v>150833</v>
      </c>
      <c r="E18" s="39"/>
      <c r="F18" s="62">
        <v>136507</v>
      </c>
      <c r="G18" s="35">
        <f t="shared" si="0"/>
        <v>14326</v>
      </c>
      <c r="H18" s="33">
        <f>G18/F18*100</f>
        <v>10.4946999054994</v>
      </c>
      <c r="I18" s="76">
        <f t="shared" si="2"/>
        <v>17200</v>
      </c>
      <c r="J18" s="76">
        <f>F18-'[2]3月(全市)  '!F18</f>
        <v>35787</v>
      </c>
      <c r="K18" s="35">
        <f t="shared" si="3"/>
        <v>-18587</v>
      </c>
      <c r="L18" s="39">
        <f>K18/J18*100</f>
        <v>-51.9378545281806</v>
      </c>
      <c r="M18" s="52"/>
    </row>
    <row r="19" s="2" customFormat="1" ht="23" customHeight="1" spans="1:13">
      <c r="A19" s="65"/>
      <c r="B19" s="66"/>
      <c r="C19" s="66"/>
      <c r="D19" s="67"/>
      <c r="E19" s="66"/>
      <c r="F19" s="67"/>
      <c r="G19" s="66"/>
      <c r="H19" s="66"/>
      <c r="I19" s="77"/>
      <c r="J19" s="77"/>
      <c r="K19" s="66"/>
      <c r="L19" s="66"/>
      <c r="M19" s="66"/>
    </row>
    <row r="20" s="2" customFormat="1" ht="17" customHeight="1" spans="1:12">
      <c r="A20" s="3"/>
      <c r="B20" s="3"/>
      <c r="C20" s="3"/>
      <c r="D20" s="4"/>
      <c r="E20" s="5"/>
      <c r="F20" s="4"/>
      <c r="G20" s="3"/>
      <c r="H20" s="5"/>
      <c r="I20" s="3"/>
      <c r="J20" s="4"/>
      <c r="K20" s="3"/>
      <c r="L20" s="5"/>
    </row>
    <row r="21" s="2" customFormat="1" ht="28" customHeight="1" spans="1:12">
      <c r="A21" s="3"/>
      <c r="B21" s="3"/>
      <c r="C21" s="3"/>
      <c r="D21" s="4"/>
      <c r="E21" s="5"/>
      <c r="F21" s="4"/>
      <c r="G21" s="3"/>
      <c r="H21" s="5"/>
      <c r="I21" s="3"/>
      <c r="J21" s="4"/>
      <c r="K21" s="3"/>
      <c r="L21" s="5"/>
    </row>
    <row r="22" s="2" customFormat="1" ht="26" customHeight="1"/>
    <row r="23" s="2" customFormat="1" ht="25" customHeight="1" spans="1:13">
      <c r="A23" s="7" t="s">
        <v>99</v>
      </c>
      <c r="B23" s="8"/>
      <c r="C23" s="8"/>
      <c r="D23" s="9"/>
      <c r="E23" s="10"/>
      <c r="F23" s="9"/>
      <c r="G23" s="8"/>
      <c r="H23" s="10"/>
      <c r="I23" s="8"/>
      <c r="J23" s="9"/>
      <c r="K23" s="8"/>
      <c r="L23" s="10"/>
      <c r="M23" s="44"/>
    </row>
    <row r="24" s="2" customFormat="1" ht="22" customHeight="1" spans="1:13">
      <c r="A24" s="8"/>
      <c r="B24" s="8"/>
      <c r="C24" s="8"/>
      <c r="D24" s="9"/>
      <c r="E24" s="10"/>
      <c r="F24" s="9"/>
      <c r="G24" s="8"/>
      <c r="H24" s="10"/>
      <c r="I24" s="8"/>
      <c r="J24" s="9"/>
      <c r="K24" s="45" t="s">
        <v>1</v>
      </c>
      <c r="L24" s="45"/>
      <c r="M24" s="45"/>
    </row>
    <row r="25" s="2" customFormat="1" ht="24.75" customHeight="1" spans="1:13">
      <c r="A25" s="2" t="s">
        <v>2</v>
      </c>
      <c r="B25" s="3"/>
      <c r="C25" s="3"/>
      <c r="D25" s="12" t="s">
        <v>3</v>
      </c>
      <c r="E25" s="12"/>
      <c r="F25" s="12"/>
      <c r="G25" s="12"/>
      <c r="H25" s="5"/>
      <c r="I25" s="3"/>
      <c r="J25" s="4"/>
      <c r="K25" s="74" t="s">
        <v>4</v>
      </c>
      <c r="L25" s="74"/>
      <c r="M25" s="47" t="s">
        <v>3</v>
      </c>
    </row>
    <row r="26" s="2" customFormat="1" ht="42" customHeight="1" spans="1:13">
      <c r="A26" s="54" t="s">
        <v>5</v>
      </c>
      <c r="B26" s="15" t="s">
        <v>6</v>
      </c>
      <c r="C26" s="15" t="s">
        <v>7</v>
      </c>
      <c r="D26" s="58" t="s">
        <v>8</v>
      </c>
      <c r="E26" s="16" t="s">
        <v>9</v>
      </c>
      <c r="F26" s="15" t="s">
        <v>10</v>
      </c>
      <c r="G26" s="15" t="s">
        <v>11</v>
      </c>
      <c r="H26" s="16" t="s">
        <v>12</v>
      </c>
      <c r="I26" s="15" t="s">
        <v>13</v>
      </c>
      <c r="J26" s="15" t="s">
        <v>14</v>
      </c>
      <c r="K26" s="15" t="s">
        <v>15</v>
      </c>
      <c r="L26" s="16" t="s">
        <v>16</v>
      </c>
      <c r="M26" s="78" t="s">
        <v>17</v>
      </c>
    </row>
    <row r="27" s="2" customFormat="1" ht="42" customHeight="1" spans="1:13">
      <c r="A27" s="59"/>
      <c r="B27" s="25"/>
      <c r="C27" s="25"/>
      <c r="D27" s="60"/>
      <c r="E27" s="26"/>
      <c r="F27" s="25"/>
      <c r="G27" s="25"/>
      <c r="H27" s="26"/>
      <c r="I27" s="25"/>
      <c r="J27" s="25"/>
      <c r="K27" s="25"/>
      <c r="L27" s="26"/>
      <c r="M27" s="78"/>
    </row>
    <row r="28" s="2" customFormat="1" ht="35" customHeight="1" spans="1:13">
      <c r="A28" s="68" t="s">
        <v>100</v>
      </c>
      <c r="B28" s="35"/>
      <c r="C28" s="31">
        <v>52</v>
      </c>
      <c r="D28" s="32">
        <v>90</v>
      </c>
      <c r="E28" s="39"/>
      <c r="F28" s="69">
        <v>89</v>
      </c>
      <c r="G28" s="70">
        <f t="shared" ref="G28:G41" si="5">D28-F28</f>
        <v>1</v>
      </c>
      <c r="H28" s="71">
        <f t="shared" ref="H28:H33" si="6">G28/F28*100</f>
        <v>1.12359550561798</v>
      </c>
      <c r="I28" s="35">
        <f t="shared" ref="I28:I41" si="7">D28-C28</f>
        <v>38</v>
      </c>
      <c r="J28" s="35">
        <f>F28-'[2]3月(全市)  '!F28</f>
        <v>68</v>
      </c>
      <c r="K28" s="35">
        <f t="shared" ref="K28:K41" si="8">I28-J28</f>
        <v>-30</v>
      </c>
      <c r="L28" s="39">
        <f t="shared" ref="L28:L32" si="9">K28/J28*100</f>
        <v>-44.1176470588235</v>
      </c>
      <c r="M28" s="52"/>
    </row>
    <row r="29" s="2" customFormat="1" ht="35" customHeight="1" spans="1:13">
      <c r="A29" s="68" t="s">
        <v>101</v>
      </c>
      <c r="B29" s="35"/>
      <c r="C29" s="31">
        <v>1968</v>
      </c>
      <c r="D29" s="32">
        <v>2341</v>
      </c>
      <c r="E29" s="39"/>
      <c r="F29" s="69">
        <v>1710</v>
      </c>
      <c r="G29" s="70">
        <f t="shared" si="5"/>
        <v>631</v>
      </c>
      <c r="H29" s="71">
        <f t="shared" si="6"/>
        <v>36.9005847953216</v>
      </c>
      <c r="I29" s="35">
        <f t="shared" si="7"/>
        <v>373</v>
      </c>
      <c r="J29" s="35">
        <f>F29-'[2]3月(全市)  '!F29</f>
        <v>93</v>
      </c>
      <c r="K29" s="35">
        <f t="shared" si="8"/>
        <v>280</v>
      </c>
      <c r="L29" s="39">
        <f t="shared" si="9"/>
        <v>301.075268817204</v>
      </c>
      <c r="M29" s="52"/>
    </row>
    <row r="30" s="2" customFormat="1" ht="35" customHeight="1" spans="1:13">
      <c r="A30" s="68" t="s">
        <v>102</v>
      </c>
      <c r="B30" s="35"/>
      <c r="C30" s="31">
        <v>0</v>
      </c>
      <c r="D30" s="32">
        <v>0</v>
      </c>
      <c r="E30" s="39"/>
      <c r="F30" s="69">
        <v>0</v>
      </c>
      <c r="G30" s="70">
        <f t="shared" si="5"/>
        <v>0</v>
      </c>
      <c r="H30" s="71"/>
      <c r="I30" s="35">
        <f t="shared" si="7"/>
        <v>0</v>
      </c>
      <c r="J30" s="35">
        <f>F30-'[2]3月(全市)  '!F30</f>
        <v>0</v>
      </c>
      <c r="K30" s="35">
        <f t="shared" si="8"/>
        <v>0</v>
      </c>
      <c r="L30" s="39"/>
      <c r="M30" s="52"/>
    </row>
    <row r="31" s="2" customFormat="1" ht="35" customHeight="1" spans="1:13">
      <c r="A31" s="68" t="s">
        <v>103</v>
      </c>
      <c r="B31" s="35"/>
      <c r="C31" s="31">
        <v>178820</v>
      </c>
      <c r="D31" s="32">
        <v>191379</v>
      </c>
      <c r="E31" s="39"/>
      <c r="F31" s="69">
        <v>278823</v>
      </c>
      <c r="G31" s="70">
        <f t="shared" si="5"/>
        <v>-87444</v>
      </c>
      <c r="H31" s="71">
        <f t="shared" si="6"/>
        <v>-31.3618316996804</v>
      </c>
      <c r="I31" s="35">
        <f t="shared" si="7"/>
        <v>12559</v>
      </c>
      <c r="J31" s="35">
        <f>F31-'[2]3月(全市)  '!F31</f>
        <v>95658</v>
      </c>
      <c r="K31" s="35">
        <f t="shared" si="8"/>
        <v>-83099</v>
      </c>
      <c r="L31" s="39">
        <f t="shared" si="9"/>
        <v>-86.8709360429865</v>
      </c>
      <c r="M31" s="52"/>
    </row>
    <row r="32" s="2" customFormat="1" ht="35" customHeight="1" spans="1:13">
      <c r="A32" s="68" t="s">
        <v>104</v>
      </c>
      <c r="B32" s="35"/>
      <c r="C32" s="31">
        <v>0</v>
      </c>
      <c r="D32" s="32">
        <v>0</v>
      </c>
      <c r="E32" s="39"/>
      <c r="F32" s="69">
        <v>132</v>
      </c>
      <c r="G32" s="70">
        <f t="shared" si="5"/>
        <v>-132</v>
      </c>
      <c r="H32" s="71">
        <f t="shared" si="6"/>
        <v>-100</v>
      </c>
      <c r="I32" s="35">
        <f t="shared" si="7"/>
        <v>0</v>
      </c>
      <c r="J32" s="35">
        <f>F32-'[2]3月(全市)  '!F32</f>
        <v>2</v>
      </c>
      <c r="K32" s="35">
        <f t="shared" si="8"/>
        <v>-2</v>
      </c>
      <c r="L32" s="39">
        <f t="shared" si="9"/>
        <v>-100</v>
      </c>
      <c r="M32" s="52"/>
    </row>
    <row r="33" s="2" customFormat="1" ht="35" customHeight="1" spans="1:13">
      <c r="A33" s="68" t="s">
        <v>105</v>
      </c>
      <c r="B33" s="35"/>
      <c r="C33" s="31">
        <v>0</v>
      </c>
      <c r="D33" s="32">
        <v>0</v>
      </c>
      <c r="E33" s="39"/>
      <c r="F33" s="69">
        <v>18</v>
      </c>
      <c r="G33" s="70">
        <f t="shared" si="5"/>
        <v>-18</v>
      </c>
      <c r="H33" s="71">
        <f t="shared" si="6"/>
        <v>-100</v>
      </c>
      <c r="I33" s="35">
        <f t="shared" si="7"/>
        <v>0</v>
      </c>
      <c r="J33" s="35">
        <f>F33-'[2]3月(全市)  '!F33</f>
        <v>0</v>
      </c>
      <c r="K33" s="35">
        <f t="shared" si="8"/>
        <v>0</v>
      </c>
      <c r="L33" s="39"/>
      <c r="M33" s="52"/>
    </row>
    <row r="34" s="2" customFormat="1" ht="35" customHeight="1" spans="1:13">
      <c r="A34" s="68" t="s">
        <v>106</v>
      </c>
      <c r="B34" s="35"/>
      <c r="C34" s="31">
        <v>0</v>
      </c>
      <c r="D34" s="32">
        <v>0</v>
      </c>
      <c r="E34" s="39"/>
      <c r="F34" s="69">
        <v>0</v>
      </c>
      <c r="G34" s="70">
        <f t="shared" si="5"/>
        <v>0</v>
      </c>
      <c r="H34" s="71"/>
      <c r="I34" s="35">
        <f t="shared" si="7"/>
        <v>0</v>
      </c>
      <c r="J34" s="35">
        <f>F34-'[2]3月(全市)  '!F34</f>
        <v>0</v>
      </c>
      <c r="K34" s="35">
        <f t="shared" si="8"/>
        <v>0</v>
      </c>
      <c r="L34" s="39"/>
      <c r="M34" s="52"/>
    </row>
    <row r="35" s="2" customFormat="1" ht="35" customHeight="1" spans="1:13">
      <c r="A35" s="68" t="s">
        <v>107</v>
      </c>
      <c r="B35" s="35"/>
      <c r="C35" s="31">
        <v>0</v>
      </c>
      <c r="D35" s="32">
        <v>0</v>
      </c>
      <c r="E35" s="39"/>
      <c r="F35" s="69"/>
      <c r="G35" s="70">
        <f t="shared" si="5"/>
        <v>0</v>
      </c>
      <c r="H35" s="71"/>
      <c r="I35" s="35">
        <f t="shared" si="7"/>
        <v>0</v>
      </c>
      <c r="J35" s="35">
        <f>F35-'[2]3月(全市)  '!F35</f>
        <v>0</v>
      </c>
      <c r="K35" s="35">
        <f t="shared" si="8"/>
        <v>0</v>
      </c>
      <c r="L35" s="39"/>
      <c r="M35" s="52"/>
    </row>
    <row r="36" s="2" customFormat="1" ht="35" customHeight="1" spans="1:13">
      <c r="A36" s="68" t="s">
        <v>108</v>
      </c>
      <c r="B36" s="35"/>
      <c r="C36" s="31">
        <v>150716</v>
      </c>
      <c r="D36" s="32">
        <v>152334</v>
      </c>
      <c r="E36" s="39"/>
      <c r="F36" s="69">
        <v>23716</v>
      </c>
      <c r="G36" s="70">
        <f t="shared" si="5"/>
        <v>128618</v>
      </c>
      <c r="H36" s="71">
        <f t="shared" ref="H36:H41" si="10">G36/F36*100</f>
        <v>542.32585596222</v>
      </c>
      <c r="I36" s="35">
        <f t="shared" si="7"/>
        <v>1618</v>
      </c>
      <c r="J36" s="35">
        <f>F36-'[2]3月(全市)  '!F36</f>
        <v>21672</v>
      </c>
      <c r="K36" s="35">
        <f t="shared" si="8"/>
        <v>-20054</v>
      </c>
      <c r="L36" s="39">
        <f t="shared" ref="L36:L41" si="11">K36/J36*100</f>
        <v>-92.5341454411222</v>
      </c>
      <c r="M36" s="52"/>
    </row>
    <row r="37" s="2" customFormat="1" ht="35" customHeight="1" spans="1:13">
      <c r="A37" s="72" t="s">
        <v>109</v>
      </c>
      <c r="B37" s="35"/>
      <c r="C37" s="31">
        <v>305</v>
      </c>
      <c r="D37" s="32">
        <v>305</v>
      </c>
      <c r="E37" s="39"/>
      <c r="F37" s="69">
        <v>650</v>
      </c>
      <c r="G37" s="70">
        <f t="shared" si="5"/>
        <v>-345</v>
      </c>
      <c r="H37" s="71">
        <f t="shared" si="10"/>
        <v>-53.0769230769231</v>
      </c>
      <c r="I37" s="35">
        <f t="shared" si="7"/>
        <v>0</v>
      </c>
      <c r="J37" s="35">
        <f>F37-'[2]3月(全市)  '!F37</f>
        <v>310</v>
      </c>
      <c r="K37" s="35">
        <f t="shared" si="8"/>
        <v>-310</v>
      </c>
      <c r="L37" s="39">
        <f t="shared" si="11"/>
        <v>-100</v>
      </c>
      <c r="M37" s="52"/>
    </row>
    <row r="38" s="2" customFormat="1" ht="35" customHeight="1" spans="1:13">
      <c r="A38" s="72" t="s">
        <v>110</v>
      </c>
      <c r="B38" s="35"/>
      <c r="C38" s="31">
        <v>922</v>
      </c>
      <c r="D38" s="32">
        <v>1121</v>
      </c>
      <c r="E38" s="39"/>
      <c r="F38" s="69">
        <v>2280</v>
      </c>
      <c r="G38" s="70">
        <f t="shared" si="5"/>
        <v>-1159</v>
      </c>
      <c r="H38" s="71">
        <f t="shared" si="10"/>
        <v>-50.8333333333333</v>
      </c>
      <c r="I38" s="35">
        <f t="shared" si="7"/>
        <v>199</v>
      </c>
      <c r="J38" s="35">
        <f>F38-'[2]3月(全市)  '!F38</f>
        <v>576</v>
      </c>
      <c r="K38" s="35">
        <f t="shared" si="8"/>
        <v>-377</v>
      </c>
      <c r="L38" s="39">
        <f t="shared" si="11"/>
        <v>-65.4513888888889</v>
      </c>
      <c r="M38" s="52"/>
    </row>
    <row r="39" s="2" customFormat="1" ht="35" customHeight="1" spans="1:13">
      <c r="A39" s="61" t="s">
        <v>111</v>
      </c>
      <c r="B39" s="35"/>
      <c r="C39" s="31">
        <v>9306</v>
      </c>
      <c r="D39" s="32">
        <v>9316</v>
      </c>
      <c r="E39" s="39"/>
      <c r="F39" s="69">
        <v>2168</v>
      </c>
      <c r="G39" s="70">
        <f t="shared" si="5"/>
        <v>7148</v>
      </c>
      <c r="H39" s="71">
        <f t="shared" si="10"/>
        <v>329.70479704797</v>
      </c>
      <c r="I39" s="35">
        <f t="shared" si="7"/>
        <v>10</v>
      </c>
      <c r="J39" s="35">
        <f>F39-'[2]3月(全市)  '!F39</f>
        <v>734</v>
      </c>
      <c r="K39" s="35">
        <f t="shared" si="8"/>
        <v>-724</v>
      </c>
      <c r="L39" s="39">
        <f t="shared" si="11"/>
        <v>-98.6376021798365</v>
      </c>
      <c r="M39" s="52"/>
    </row>
    <row r="40" s="2" customFormat="1" ht="35" customHeight="1" spans="1:13">
      <c r="A40" s="61" t="s">
        <v>112</v>
      </c>
      <c r="B40" s="35"/>
      <c r="C40" s="31">
        <v>112</v>
      </c>
      <c r="D40" s="32">
        <v>112</v>
      </c>
      <c r="E40" s="39"/>
      <c r="F40" s="69">
        <v>526</v>
      </c>
      <c r="G40" s="70">
        <f t="shared" si="5"/>
        <v>-414</v>
      </c>
      <c r="H40" s="71">
        <f t="shared" si="10"/>
        <v>-78.7072243346008</v>
      </c>
      <c r="I40" s="35">
        <f t="shared" si="7"/>
        <v>0</v>
      </c>
      <c r="J40" s="35">
        <f>F40-'[2]3月(全市)  '!F40</f>
        <v>88</v>
      </c>
      <c r="K40" s="35">
        <f t="shared" si="8"/>
        <v>-88</v>
      </c>
      <c r="L40" s="39">
        <f t="shared" si="11"/>
        <v>-100</v>
      </c>
      <c r="M40" s="52"/>
    </row>
    <row r="41" s="2" customFormat="1" ht="35" customHeight="1" spans="1:13">
      <c r="A41" s="64" t="s">
        <v>113</v>
      </c>
      <c r="B41" s="35"/>
      <c r="C41" s="31">
        <v>340974</v>
      </c>
      <c r="D41" s="32">
        <v>355572</v>
      </c>
      <c r="E41" s="32" t="s">
        <v>3</v>
      </c>
      <c r="F41" s="73">
        <v>307182</v>
      </c>
      <c r="G41" s="70">
        <f t="shared" si="5"/>
        <v>48390</v>
      </c>
      <c r="H41" s="71">
        <f t="shared" si="10"/>
        <v>15.7528761450866</v>
      </c>
      <c r="I41" s="35">
        <f t="shared" si="7"/>
        <v>14598</v>
      </c>
      <c r="J41" s="35">
        <f>F41-'[2]3月(全市)  '!F41</f>
        <v>118315</v>
      </c>
      <c r="K41" s="35">
        <f t="shared" si="8"/>
        <v>-103717</v>
      </c>
      <c r="L41" s="39">
        <f t="shared" si="11"/>
        <v>-87.6617504120357</v>
      </c>
      <c r="M41" s="52"/>
    </row>
  </sheetData>
  <mergeCells count="30">
    <mergeCell ref="K2:M2"/>
    <mergeCell ref="D3:G3"/>
    <mergeCell ref="K3:L3"/>
    <mergeCell ref="K24:M24"/>
    <mergeCell ref="D25:G25"/>
    <mergeCell ref="K25:L25"/>
    <mergeCell ref="A4:A5"/>
    <mergeCell ref="A26:A27"/>
    <mergeCell ref="B4:B5"/>
    <mergeCell ref="B26:B27"/>
    <mergeCell ref="C4:C5"/>
    <mergeCell ref="C26:C27"/>
    <mergeCell ref="D4:D5"/>
    <mergeCell ref="D26:D27"/>
    <mergeCell ref="E4:E5"/>
    <mergeCell ref="E26:E27"/>
    <mergeCell ref="F4:F5"/>
    <mergeCell ref="F26:F27"/>
    <mergeCell ref="G4:G5"/>
    <mergeCell ref="G26:G27"/>
    <mergeCell ref="H4:H5"/>
    <mergeCell ref="H26:H27"/>
    <mergeCell ref="I4:I5"/>
    <mergeCell ref="I26:I27"/>
    <mergeCell ref="J4:J5"/>
    <mergeCell ref="J26:J27"/>
    <mergeCell ref="K4:K5"/>
    <mergeCell ref="K26:K27"/>
    <mergeCell ref="L4:L5"/>
    <mergeCell ref="L26:L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D7" sqref="D7"/>
    </sheetView>
  </sheetViews>
  <sheetFormatPr defaultColWidth="9.45454545454546" defaultRowHeight="15"/>
  <cols>
    <col min="1" max="1" width="36" style="3" customWidth="1"/>
    <col min="2" max="2" width="11.8636363636364" style="3" customWidth="1"/>
    <col min="3" max="3" width="11.5909090909091" style="3" customWidth="1"/>
    <col min="4" max="4" width="11.5909090909091" style="4" customWidth="1"/>
    <col min="5" max="5" width="11.0454545454545" style="5" customWidth="1"/>
    <col min="6" max="6" width="10.7727272727273" style="6" customWidth="1"/>
    <col min="7" max="7" width="10.6363636363636" style="3" customWidth="1"/>
    <col min="8" max="9" width="10.3636363636364" style="3" customWidth="1"/>
    <col min="10" max="10" width="10.7727272727273" style="4" customWidth="1"/>
    <col min="11" max="11" width="9.81818181818182" style="3"/>
    <col min="12" max="12" width="11.8636363636364" style="5" customWidth="1"/>
    <col min="13" max="13" width="10.7727272727273" style="2" hidden="1" customWidth="1"/>
    <col min="14" max="32" width="9.81818181818182" style="2"/>
    <col min="33" max="16384" width="9.45454545454546" style="2"/>
  </cols>
  <sheetData>
    <row r="1" s="1" customFormat="1" ht="38.25" customHeight="1" spans="1:13">
      <c r="A1" s="7" t="s">
        <v>114</v>
      </c>
      <c r="B1" s="8"/>
      <c r="C1" s="8"/>
      <c r="D1" s="9"/>
      <c r="E1" s="10"/>
      <c r="F1" s="11"/>
      <c r="G1" s="8"/>
      <c r="H1" s="8"/>
      <c r="I1" s="8"/>
      <c r="J1" s="9"/>
      <c r="K1" s="8"/>
      <c r="L1" s="10"/>
      <c r="M1" s="44"/>
    </row>
    <row r="2" s="1" customFormat="1" ht="21.75" customHeight="1" spans="1:13">
      <c r="A2" s="8"/>
      <c r="B2" s="8"/>
      <c r="C2" s="8"/>
      <c r="D2" s="9"/>
      <c r="E2" s="10"/>
      <c r="F2" s="11"/>
      <c r="G2" s="8"/>
      <c r="H2" s="8"/>
      <c r="I2" s="8"/>
      <c r="J2" s="9"/>
      <c r="K2" s="8"/>
      <c r="L2" s="45" t="s">
        <v>1</v>
      </c>
      <c r="M2" s="45"/>
    </row>
    <row r="3" s="2" customFormat="1" ht="19.5" customHeight="1" spans="1:13">
      <c r="A3" s="2" t="s">
        <v>2</v>
      </c>
      <c r="B3" s="3"/>
      <c r="C3" s="3"/>
      <c r="D3" s="12" t="s">
        <v>3</v>
      </c>
      <c r="E3" s="12"/>
      <c r="F3" s="12"/>
      <c r="G3" s="12"/>
      <c r="H3" s="13"/>
      <c r="I3" s="3"/>
      <c r="J3" s="4"/>
      <c r="K3" s="3"/>
      <c r="L3" s="46" t="s">
        <v>4</v>
      </c>
      <c r="M3" s="47" t="s">
        <v>3</v>
      </c>
    </row>
    <row r="4" s="2" customFormat="1" ht="19.5" customHeight="1" spans="1:13">
      <c r="A4" s="14" t="s">
        <v>5</v>
      </c>
      <c r="B4" s="15" t="s">
        <v>6</v>
      </c>
      <c r="C4" s="15" t="s">
        <v>7</v>
      </c>
      <c r="D4" s="15" t="s">
        <v>8</v>
      </c>
      <c r="E4" s="16" t="s">
        <v>9</v>
      </c>
      <c r="F4" s="15" t="s">
        <v>10</v>
      </c>
      <c r="G4" s="17" t="s">
        <v>115</v>
      </c>
      <c r="H4" s="18" t="s">
        <v>12</v>
      </c>
      <c r="I4" s="15" t="s">
        <v>13</v>
      </c>
      <c r="J4" s="15" t="s">
        <v>14</v>
      </c>
      <c r="K4" s="15" t="s">
        <v>15</v>
      </c>
      <c r="L4" s="16" t="s">
        <v>16</v>
      </c>
      <c r="M4" s="48" t="s">
        <v>17</v>
      </c>
    </row>
    <row r="5" s="2" customFormat="1" ht="14.25" customHeight="1" spans="1:13">
      <c r="A5" s="19"/>
      <c r="B5" s="20"/>
      <c r="C5" s="20"/>
      <c r="D5" s="20"/>
      <c r="E5" s="21"/>
      <c r="F5" s="20"/>
      <c r="G5" s="22"/>
      <c r="H5" s="23"/>
      <c r="I5" s="20"/>
      <c r="J5" s="20"/>
      <c r="K5" s="20"/>
      <c r="L5" s="21"/>
      <c r="M5" s="49"/>
    </row>
    <row r="6" s="2" customFormat="1" ht="20.25" customHeight="1" spans="1:13">
      <c r="A6" s="24"/>
      <c r="B6" s="25"/>
      <c r="C6" s="25"/>
      <c r="D6" s="25"/>
      <c r="E6" s="26"/>
      <c r="F6" s="25"/>
      <c r="G6" s="27"/>
      <c r="H6" s="28"/>
      <c r="I6" s="25"/>
      <c r="J6" s="25"/>
      <c r="K6" s="25"/>
      <c r="L6" s="26"/>
      <c r="M6" s="50"/>
    </row>
    <row r="7" s="2" customFormat="1" ht="21" customHeight="1" spans="1:13">
      <c r="A7" s="29" t="s">
        <v>116</v>
      </c>
      <c r="B7" s="30"/>
      <c r="C7" s="31">
        <v>133633</v>
      </c>
      <c r="D7" s="32">
        <v>150833</v>
      </c>
      <c r="E7" s="33" t="s">
        <v>3</v>
      </c>
      <c r="F7" s="34">
        <v>136507</v>
      </c>
      <c r="G7" s="30">
        <f t="shared" ref="G7:G22" si="0">D7-F7</f>
        <v>14326</v>
      </c>
      <c r="H7" s="33">
        <f t="shared" ref="H7:H10" si="1">G7/F7*100</f>
        <v>10.4946999054994</v>
      </c>
      <c r="I7" s="30">
        <f t="shared" ref="I7:I22" si="2">D7-C7</f>
        <v>17200</v>
      </c>
      <c r="J7" s="35">
        <f>F7-'[2]3月(各县区) '!F7</f>
        <v>35787</v>
      </c>
      <c r="K7" s="30">
        <f t="shared" ref="K7:K22" si="3">I7-J7</f>
        <v>-18587</v>
      </c>
      <c r="L7" s="33">
        <f t="shared" ref="L7:L10" si="4">K7/J7*100</f>
        <v>-51.9378545281806</v>
      </c>
      <c r="M7" s="51"/>
    </row>
    <row r="8" s="2" customFormat="1" ht="21" customHeight="1" spans="1:13">
      <c r="A8" s="35" t="s">
        <v>73</v>
      </c>
      <c r="B8" s="35"/>
      <c r="C8" s="31">
        <v>60902</v>
      </c>
      <c r="D8" s="32">
        <v>61279</v>
      </c>
      <c r="E8" s="33"/>
      <c r="F8" s="34">
        <v>72425</v>
      </c>
      <c r="G8" s="30">
        <f t="shared" si="0"/>
        <v>-11146</v>
      </c>
      <c r="H8" s="33">
        <f t="shared" si="1"/>
        <v>-15.3897134967207</v>
      </c>
      <c r="I8" s="30">
        <f t="shared" si="2"/>
        <v>377</v>
      </c>
      <c r="J8" s="35">
        <f>F8-'[2]3月(各县区) '!F8</f>
        <v>22083</v>
      </c>
      <c r="K8" s="30">
        <f t="shared" si="3"/>
        <v>-21706</v>
      </c>
      <c r="L8" s="33">
        <f t="shared" si="4"/>
        <v>-98.2928044196893</v>
      </c>
      <c r="M8" s="52"/>
    </row>
    <row r="9" s="2" customFormat="1" ht="21" customHeight="1" spans="1:13">
      <c r="A9" s="35" t="s">
        <v>74</v>
      </c>
      <c r="B9" s="35"/>
      <c r="C9" s="31">
        <v>2</v>
      </c>
      <c r="D9" s="32">
        <v>3</v>
      </c>
      <c r="E9" s="33"/>
      <c r="F9" s="34">
        <v>0</v>
      </c>
      <c r="G9" s="30">
        <f t="shared" si="0"/>
        <v>3</v>
      </c>
      <c r="H9" s="33"/>
      <c r="I9" s="30">
        <f t="shared" si="2"/>
        <v>1</v>
      </c>
      <c r="J9" s="35">
        <f>F9-'[2]3月(各县区) '!F9</f>
        <v>0</v>
      </c>
      <c r="K9" s="30">
        <f t="shared" si="3"/>
        <v>1</v>
      </c>
      <c r="L9" s="33"/>
      <c r="M9" s="52"/>
    </row>
    <row r="10" s="2" customFormat="1" ht="21" customHeight="1" spans="1:13">
      <c r="A10" s="36" t="s">
        <v>75</v>
      </c>
      <c r="B10" s="35"/>
      <c r="C10" s="31">
        <v>0</v>
      </c>
      <c r="D10" s="32">
        <v>0</v>
      </c>
      <c r="E10" s="33"/>
      <c r="F10" s="34">
        <v>55</v>
      </c>
      <c r="G10" s="30">
        <f t="shared" si="0"/>
        <v>-55</v>
      </c>
      <c r="H10" s="33">
        <f t="shared" si="1"/>
        <v>-100</v>
      </c>
      <c r="I10" s="30">
        <f t="shared" si="2"/>
        <v>0</v>
      </c>
      <c r="J10" s="35">
        <f>F10-'[2]3月(各县区) '!F10</f>
        <v>26</v>
      </c>
      <c r="K10" s="30">
        <f t="shared" si="3"/>
        <v>-26</v>
      </c>
      <c r="L10" s="33">
        <f t="shared" si="4"/>
        <v>-100</v>
      </c>
      <c r="M10" s="52"/>
    </row>
    <row r="11" s="2" customFormat="1" ht="21" customHeight="1" spans="1:13">
      <c r="A11" s="36" t="s">
        <v>76</v>
      </c>
      <c r="B11" s="35"/>
      <c r="C11" s="31">
        <v>0</v>
      </c>
      <c r="D11" s="32">
        <v>0</v>
      </c>
      <c r="E11" s="33"/>
      <c r="F11" s="34">
        <v>0</v>
      </c>
      <c r="G11" s="30">
        <f t="shared" si="0"/>
        <v>0</v>
      </c>
      <c r="H11" s="33"/>
      <c r="I11" s="30">
        <f t="shared" si="2"/>
        <v>0</v>
      </c>
      <c r="J11" s="35">
        <f>F11-'[2]3月(各县区) '!F11</f>
        <v>0</v>
      </c>
      <c r="K11" s="30">
        <f t="shared" si="3"/>
        <v>0</v>
      </c>
      <c r="L11" s="33"/>
      <c r="M11" s="52"/>
    </row>
    <row r="12" s="2" customFormat="1" ht="21" customHeight="1" spans="1:13">
      <c r="A12" s="36" t="s">
        <v>77</v>
      </c>
      <c r="B12" s="35"/>
      <c r="C12" s="31">
        <v>4021</v>
      </c>
      <c r="D12" s="32">
        <v>14549</v>
      </c>
      <c r="E12" s="33"/>
      <c r="F12" s="34">
        <v>16781</v>
      </c>
      <c r="G12" s="30">
        <f t="shared" si="0"/>
        <v>-2232</v>
      </c>
      <c r="H12" s="33">
        <f t="shared" ref="H12:H22" si="5">G12/F12*100</f>
        <v>-13.3007568082951</v>
      </c>
      <c r="I12" s="30">
        <f t="shared" si="2"/>
        <v>10528</v>
      </c>
      <c r="J12" s="35">
        <f>F12-'[2]3月(各县区) '!F12</f>
        <v>138</v>
      </c>
      <c r="K12" s="30">
        <f t="shared" si="3"/>
        <v>10390</v>
      </c>
      <c r="L12" s="33">
        <f t="shared" ref="L12:L17" si="6">K12/J12*100</f>
        <v>7528.98550724638</v>
      </c>
      <c r="M12" s="52"/>
    </row>
    <row r="13" s="2" customFormat="1" ht="21" customHeight="1" spans="1:13">
      <c r="A13" s="36" t="s">
        <v>78</v>
      </c>
      <c r="B13" s="35"/>
      <c r="C13" s="31">
        <v>20878</v>
      </c>
      <c r="D13" s="32">
        <v>25793</v>
      </c>
      <c r="E13" s="33"/>
      <c r="F13" s="34">
        <v>34616</v>
      </c>
      <c r="G13" s="30">
        <f t="shared" si="0"/>
        <v>-8823</v>
      </c>
      <c r="H13" s="33">
        <f t="shared" si="5"/>
        <v>-25.4882135428703</v>
      </c>
      <c r="I13" s="30">
        <f t="shared" si="2"/>
        <v>4915</v>
      </c>
      <c r="J13" s="35">
        <f>F13-'[2]3月(各县区) '!F13</f>
        <v>7165</v>
      </c>
      <c r="K13" s="30">
        <f t="shared" si="3"/>
        <v>-2250</v>
      </c>
      <c r="L13" s="33">
        <f t="shared" si="6"/>
        <v>-31.4026517794836</v>
      </c>
      <c r="M13" s="52"/>
    </row>
    <row r="14" s="2" customFormat="1" ht="21" customHeight="1" spans="1:13">
      <c r="A14" s="36" t="s">
        <v>79</v>
      </c>
      <c r="B14" s="35"/>
      <c r="C14" s="31">
        <v>47830</v>
      </c>
      <c r="D14" s="32">
        <v>49209</v>
      </c>
      <c r="E14" s="33"/>
      <c r="F14" s="34">
        <v>12630</v>
      </c>
      <c r="G14" s="30">
        <f t="shared" si="0"/>
        <v>36579</v>
      </c>
      <c r="H14" s="33">
        <f t="shared" si="5"/>
        <v>289.619952494062</v>
      </c>
      <c r="I14" s="30">
        <f t="shared" si="2"/>
        <v>1379</v>
      </c>
      <c r="J14" s="35">
        <f>F14-'[2]3月(各县区) '!F14</f>
        <v>6375</v>
      </c>
      <c r="K14" s="30">
        <f t="shared" si="3"/>
        <v>-4996</v>
      </c>
      <c r="L14" s="33">
        <f t="shared" si="6"/>
        <v>-78.3686274509804</v>
      </c>
      <c r="M14" s="52"/>
    </row>
    <row r="15" s="2" customFormat="1" ht="21" customHeight="1" spans="1:13">
      <c r="A15" s="37" t="s">
        <v>117</v>
      </c>
      <c r="B15" s="35"/>
      <c r="C15" s="31">
        <v>340974</v>
      </c>
      <c r="D15" s="32">
        <v>355572</v>
      </c>
      <c r="E15" s="33" t="s">
        <v>3</v>
      </c>
      <c r="F15" s="34">
        <v>307182</v>
      </c>
      <c r="G15" s="30">
        <f t="shared" si="0"/>
        <v>48390</v>
      </c>
      <c r="H15" s="33">
        <f t="shared" si="5"/>
        <v>15.7528761450866</v>
      </c>
      <c r="I15" s="30">
        <f t="shared" si="2"/>
        <v>14598</v>
      </c>
      <c r="J15" s="35">
        <f>F15-'[2]3月(各县区) '!F15</f>
        <v>118315</v>
      </c>
      <c r="K15" s="30">
        <f t="shared" si="3"/>
        <v>-103717</v>
      </c>
      <c r="L15" s="33">
        <f t="shared" si="6"/>
        <v>-87.6617504120357</v>
      </c>
      <c r="M15" s="52"/>
    </row>
    <row r="16" s="2" customFormat="1" ht="21" customHeight="1" spans="1:13">
      <c r="A16" s="35" t="s">
        <v>73</v>
      </c>
      <c r="B16" s="35"/>
      <c r="C16" s="31">
        <v>118718</v>
      </c>
      <c r="D16" s="32">
        <v>120860</v>
      </c>
      <c r="E16" s="33"/>
      <c r="F16" s="34">
        <v>113620</v>
      </c>
      <c r="G16" s="30">
        <f t="shared" si="0"/>
        <v>7240</v>
      </c>
      <c r="H16" s="33">
        <f t="shared" si="5"/>
        <v>6.37211758493223</v>
      </c>
      <c r="I16" s="30">
        <f t="shared" si="2"/>
        <v>2142</v>
      </c>
      <c r="J16" s="35">
        <f>F16-'[2]3月(各县区) '!F16</f>
        <v>30998</v>
      </c>
      <c r="K16" s="30">
        <f t="shared" si="3"/>
        <v>-28856</v>
      </c>
      <c r="L16" s="33">
        <f t="shared" si="6"/>
        <v>-93.089876766243</v>
      </c>
      <c r="M16" s="52"/>
    </row>
    <row r="17" s="2" customFormat="1" ht="21" customHeight="1" spans="1:13">
      <c r="A17" s="35" t="s">
        <v>74</v>
      </c>
      <c r="B17" s="35"/>
      <c r="C17" s="31">
        <v>208</v>
      </c>
      <c r="D17" s="32">
        <v>246</v>
      </c>
      <c r="E17" s="33"/>
      <c r="F17" s="34">
        <v>257</v>
      </c>
      <c r="G17" s="30">
        <f t="shared" si="0"/>
        <v>-11</v>
      </c>
      <c r="H17" s="33">
        <f t="shared" si="5"/>
        <v>-4.28015564202335</v>
      </c>
      <c r="I17" s="30">
        <f t="shared" si="2"/>
        <v>38</v>
      </c>
      <c r="J17" s="35">
        <f>F17-'[2]3月(各县区) '!F17</f>
        <v>34</v>
      </c>
      <c r="K17" s="30">
        <f t="shared" si="3"/>
        <v>4</v>
      </c>
      <c r="L17" s="33">
        <f t="shared" si="6"/>
        <v>11.7647058823529</v>
      </c>
      <c r="M17" s="52"/>
    </row>
    <row r="18" s="2" customFormat="1" ht="21" customHeight="1" spans="1:13">
      <c r="A18" s="36" t="s">
        <v>75</v>
      </c>
      <c r="B18" s="35"/>
      <c r="C18" s="31">
        <v>43</v>
      </c>
      <c r="D18" s="32">
        <v>85</v>
      </c>
      <c r="E18" s="33"/>
      <c r="F18" s="34">
        <v>295</v>
      </c>
      <c r="G18" s="30">
        <f t="shared" si="0"/>
        <v>-210</v>
      </c>
      <c r="H18" s="33">
        <f t="shared" si="5"/>
        <v>-71.1864406779661</v>
      </c>
      <c r="I18" s="30">
        <f t="shared" si="2"/>
        <v>42</v>
      </c>
      <c r="J18" s="35">
        <f>F18-'[2]3月(各县区) '!F18</f>
        <v>0</v>
      </c>
      <c r="K18" s="30">
        <f t="shared" si="3"/>
        <v>42</v>
      </c>
      <c r="L18" s="33"/>
      <c r="M18" s="52"/>
    </row>
    <row r="19" s="2" customFormat="1" ht="21" customHeight="1" spans="1:13">
      <c r="A19" s="36" t="s">
        <v>76</v>
      </c>
      <c r="B19" s="35"/>
      <c r="C19" s="31">
        <v>0</v>
      </c>
      <c r="D19" s="32">
        <v>0</v>
      </c>
      <c r="E19" s="33"/>
      <c r="F19" s="34">
        <v>84</v>
      </c>
      <c r="G19" s="30">
        <f t="shared" si="0"/>
        <v>-84</v>
      </c>
      <c r="H19" s="33">
        <f t="shared" si="5"/>
        <v>-100</v>
      </c>
      <c r="I19" s="30">
        <f t="shared" si="2"/>
        <v>0</v>
      </c>
      <c r="J19" s="35">
        <f>F19-'[2]3月(各县区) '!F19</f>
        <v>0</v>
      </c>
      <c r="K19" s="30">
        <f t="shared" si="3"/>
        <v>0</v>
      </c>
      <c r="L19" s="33"/>
      <c r="M19" s="52"/>
    </row>
    <row r="20" s="2" customFormat="1" ht="21" customHeight="1" spans="1:13">
      <c r="A20" s="36" t="s">
        <v>77</v>
      </c>
      <c r="B20" s="35"/>
      <c r="C20" s="31">
        <v>58050</v>
      </c>
      <c r="D20" s="32">
        <v>69500</v>
      </c>
      <c r="E20" s="33"/>
      <c r="F20" s="34">
        <v>109327</v>
      </c>
      <c r="G20" s="30">
        <f t="shared" si="0"/>
        <v>-39827</v>
      </c>
      <c r="H20" s="33">
        <f t="shared" si="5"/>
        <v>-36.4292443769609</v>
      </c>
      <c r="I20" s="30">
        <f t="shared" si="2"/>
        <v>11450</v>
      </c>
      <c r="J20" s="35">
        <f>F20-'[2]3月(各县区) '!F20</f>
        <v>66394</v>
      </c>
      <c r="K20" s="30">
        <f t="shared" si="3"/>
        <v>-54944</v>
      </c>
      <c r="L20" s="33">
        <f t="shared" ref="L20:L22" si="7">K20/J20*100</f>
        <v>-82.7544657649788</v>
      </c>
      <c r="M20" s="52"/>
    </row>
    <row r="21" s="2" customFormat="1" ht="21" customHeight="1" spans="1:13">
      <c r="A21" s="36" t="s">
        <v>78</v>
      </c>
      <c r="B21" s="35"/>
      <c r="C21" s="31">
        <v>34102</v>
      </c>
      <c r="D21" s="32">
        <v>34639</v>
      </c>
      <c r="E21" s="33"/>
      <c r="F21" s="34">
        <v>25030</v>
      </c>
      <c r="G21" s="30">
        <f t="shared" si="0"/>
        <v>9609</v>
      </c>
      <c r="H21" s="33">
        <f t="shared" si="5"/>
        <v>38.3899320815022</v>
      </c>
      <c r="I21" s="30">
        <f t="shared" si="2"/>
        <v>537</v>
      </c>
      <c r="J21" s="35">
        <f>F21-'[2]3月(各县区) '!F21</f>
        <v>736</v>
      </c>
      <c r="K21" s="30">
        <f t="shared" si="3"/>
        <v>-199</v>
      </c>
      <c r="L21" s="33">
        <f t="shared" si="7"/>
        <v>-27.0380434782609</v>
      </c>
      <c r="M21" s="52"/>
    </row>
    <row r="22" s="2" customFormat="1" ht="21" customHeight="1" spans="1:13">
      <c r="A22" s="36" t="s">
        <v>79</v>
      </c>
      <c r="B22" s="35"/>
      <c r="C22" s="38">
        <v>129853</v>
      </c>
      <c r="D22" s="32">
        <v>130242</v>
      </c>
      <c r="E22" s="39"/>
      <c r="F22" s="34">
        <v>58569</v>
      </c>
      <c r="G22" s="30">
        <f t="shared" si="0"/>
        <v>71673</v>
      </c>
      <c r="H22" s="33">
        <f t="shared" si="5"/>
        <v>122.373610613123</v>
      </c>
      <c r="I22" s="30">
        <f t="shared" si="2"/>
        <v>389</v>
      </c>
      <c r="J22" s="35">
        <f>F22-'[2]3月(各县区) '!F22</f>
        <v>20153</v>
      </c>
      <c r="K22" s="30">
        <f t="shared" si="3"/>
        <v>-19764</v>
      </c>
      <c r="L22" s="33">
        <f t="shared" si="7"/>
        <v>-98.0697662878976</v>
      </c>
      <c r="M22" s="53"/>
    </row>
    <row r="23" s="2" customFormat="1" ht="18" customHeight="1" spans="1:12">
      <c r="A23" s="40" t="s">
        <v>83</v>
      </c>
      <c r="B23" s="3"/>
      <c r="C23" s="3"/>
      <c r="D23" s="4"/>
      <c r="E23" s="5"/>
      <c r="F23" s="6"/>
      <c r="G23" s="3"/>
      <c r="H23" s="41"/>
      <c r="I23" s="3"/>
      <c r="J23" s="4"/>
      <c r="K23" s="3"/>
      <c r="L23" s="5"/>
    </row>
    <row r="24" s="2" customFormat="1" ht="9" customHeight="1" spans="1:1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="2" customFormat="1" ht="15.5" spans="1:12">
      <c r="A25" s="43" t="s">
        <v>84</v>
      </c>
      <c r="B25" s="3"/>
      <c r="C25" s="3"/>
      <c r="D25" s="4"/>
      <c r="E25" s="5"/>
      <c r="F25" s="6"/>
      <c r="G25" s="3"/>
      <c r="H25" s="3"/>
      <c r="I25" s="3"/>
      <c r="J25" s="4"/>
      <c r="K25" s="3"/>
      <c r="L25" s="5"/>
    </row>
  </sheetData>
  <mergeCells count="16">
    <mergeCell ref="L2:M2"/>
    <mergeCell ref="D3:G3"/>
    <mergeCell ref="A24:M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wen</cp:lastModifiedBy>
  <dcterms:created xsi:type="dcterms:W3CDTF">2020-05-08T08:24:32Z</dcterms:created>
  <dcterms:modified xsi:type="dcterms:W3CDTF">2020-05-08T08:27:40Z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