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3"/>
  </bookViews>
  <sheets>
    <sheet name="Sheet1" sheetId="5" r:id="rId1"/>
    <sheet name="Sheet2" sheetId="6" r:id="rId2"/>
    <sheet name="Sheet3" sheetId="7" r:id="rId3"/>
    <sheet name="Sheet4" sheetId="8" r:id="rId4"/>
  </sheets>
  <externalReferences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<sst xmlns="http://schemas.openxmlformats.org/spreadsheetml/2006/main" count="254" uniqueCount="128">
  <si>
    <t>汕尾市2021年2月份一般公共预算本级收支完成情况表</t>
  </si>
  <si>
    <t>(内部资料)</t>
  </si>
  <si>
    <t xml:space="preserve"> 制表单位：汕尾市财政局</t>
  </si>
  <si>
    <t xml:space="preserve"> </t>
  </si>
  <si>
    <t>单位：万元</t>
  </si>
  <si>
    <t>科     目</t>
  </si>
  <si>
    <t>本月完成数</t>
  </si>
  <si>
    <t>累计完成数</t>
  </si>
  <si>
    <t>上年同月完成数</t>
  </si>
  <si>
    <r>
      <t>比上年同月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额</t>
    </r>
  </si>
  <si>
    <r>
      <t>比上年同月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%</t>
    </r>
  </si>
  <si>
    <t>年初预算数</t>
  </si>
  <si>
    <t>上月累计数</t>
  </si>
  <si>
    <t>占年度预算 %</t>
  </si>
  <si>
    <t>上年同期 完成数</t>
  </si>
  <si>
    <r>
      <t>比上年同期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额</t>
    </r>
  </si>
  <si>
    <r>
      <t>比上年同期</t>
    </r>
    <r>
      <rPr>
        <sz val="12"/>
        <rFont val="Times New Roman"/>
        <family val="1"/>
        <charset val="0"/>
      </rPr>
      <t>±</t>
    </r>
    <r>
      <rPr>
        <sz val="12"/>
        <rFont val="宋体"/>
        <charset val="134"/>
      </rPr>
      <t>%</t>
    </r>
  </si>
  <si>
    <t>备注</t>
  </si>
  <si>
    <t>一、一般公共预算本级收入(全市)</t>
  </si>
  <si>
    <t xml:space="preserve">              市直</t>
  </si>
  <si>
    <t xml:space="preserve">             市城区            </t>
  </si>
  <si>
    <r>
      <t xml:space="preserve">                          </t>
    </r>
    <r>
      <rPr>
        <sz val="12"/>
        <rFont val="宋体"/>
        <charset val="134"/>
      </rPr>
      <t>红海湾</t>
    </r>
  </si>
  <si>
    <r>
      <t xml:space="preserve">                          </t>
    </r>
    <r>
      <rPr>
        <sz val="12"/>
        <rFont val="宋体"/>
        <charset val="134"/>
      </rPr>
      <t>华侨区</t>
    </r>
  </si>
  <si>
    <r>
      <t xml:space="preserve">                          </t>
    </r>
    <r>
      <rPr>
        <sz val="12"/>
        <rFont val="宋体"/>
        <charset val="134"/>
      </rPr>
      <t>海丰县</t>
    </r>
  </si>
  <si>
    <r>
      <t xml:space="preserve">                          </t>
    </r>
    <r>
      <rPr>
        <sz val="12"/>
        <rFont val="宋体"/>
        <charset val="134"/>
      </rPr>
      <t>陆河县</t>
    </r>
  </si>
  <si>
    <r>
      <t xml:space="preserve">                          </t>
    </r>
    <r>
      <rPr>
        <sz val="12"/>
        <rFont val="宋体"/>
        <charset val="134"/>
      </rPr>
      <t>陆丰市</t>
    </r>
  </si>
  <si>
    <t>其中:(1).各项税收收入合计</t>
  </si>
  <si>
    <t xml:space="preserve">             市直</t>
  </si>
  <si>
    <t xml:space="preserve">            市城区            </t>
  </si>
  <si>
    <r>
      <t xml:space="preserve">                        </t>
    </r>
    <r>
      <rPr>
        <sz val="12"/>
        <rFont val="宋体"/>
        <charset val="134"/>
      </rPr>
      <t>红海湾</t>
    </r>
  </si>
  <si>
    <r>
      <t xml:space="preserve">                        </t>
    </r>
    <r>
      <rPr>
        <sz val="12"/>
        <rFont val="宋体"/>
        <charset val="134"/>
      </rPr>
      <t>华侨区</t>
    </r>
  </si>
  <si>
    <r>
      <t xml:space="preserve">                        </t>
    </r>
    <r>
      <rPr>
        <sz val="12"/>
        <rFont val="宋体"/>
        <charset val="134"/>
      </rPr>
      <t>海丰县</t>
    </r>
  </si>
  <si>
    <r>
      <t xml:space="preserve">                        </t>
    </r>
    <r>
      <rPr>
        <sz val="12"/>
        <rFont val="宋体"/>
        <charset val="134"/>
      </rPr>
      <t>陆河县</t>
    </r>
  </si>
  <si>
    <r>
      <t xml:space="preserve">                        </t>
    </r>
    <r>
      <rPr>
        <sz val="12"/>
        <rFont val="宋体"/>
        <charset val="134"/>
      </rPr>
      <t>陆丰市</t>
    </r>
  </si>
  <si>
    <t xml:space="preserve">     (2).非税收入合计</t>
  </si>
  <si>
    <t>二、一般公共预算本级支出(全市)</t>
  </si>
  <si>
    <r>
      <t>说明：第一、二页为市代编预算数，第三页为各县</t>
    </r>
    <r>
      <rPr>
        <sz val="12"/>
        <rFont val="Times New Roman"/>
        <family val="1"/>
        <charset val="0"/>
      </rPr>
      <t>(</t>
    </r>
    <r>
      <rPr>
        <sz val="12"/>
        <rFont val="宋体"/>
        <charset val="134"/>
      </rPr>
      <t>市、区</t>
    </r>
    <r>
      <rPr>
        <sz val="12"/>
        <rFont val="Times New Roman"/>
        <family val="1"/>
        <charset val="0"/>
      </rPr>
      <t>)</t>
    </r>
    <r>
      <rPr>
        <sz val="12"/>
        <rFont val="宋体"/>
        <charset val="134"/>
      </rPr>
      <t>人大通过的预算数。</t>
    </r>
  </si>
  <si>
    <t xml:space="preserve">           </t>
  </si>
  <si>
    <t>汕尾市2021年2月份一般公共预算本级收入完成情况表</t>
  </si>
  <si>
    <t>年初代编预算数</t>
  </si>
  <si>
    <t>完成年初代编预算 %</t>
  </si>
  <si>
    <t>一、税收收入</t>
  </si>
  <si>
    <t>1、国内增值税</t>
  </si>
  <si>
    <t xml:space="preserve">2、企业所得税                 </t>
  </si>
  <si>
    <t>3、个人所得税</t>
  </si>
  <si>
    <t>4、资源税</t>
  </si>
  <si>
    <t>5、城市维护建设税</t>
  </si>
  <si>
    <t>6、房产税</t>
  </si>
  <si>
    <t>7、印花税</t>
  </si>
  <si>
    <t>8、城镇土地使用税</t>
  </si>
  <si>
    <t>9、土地增值税</t>
  </si>
  <si>
    <t>10、车船税</t>
  </si>
  <si>
    <t xml:space="preserve">11、耕地占用税                   </t>
  </si>
  <si>
    <t xml:space="preserve">12、契  税                     </t>
  </si>
  <si>
    <t>13、环境保护税</t>
  </si>
  <si>
    <t>14、其他税收收入</t>
  </si>
  <si>
    <t>二、非税收入</t>
  </si>
  <si>
    <t>1、专项收入</t>
  </si>
  <si>
    <t xml:space="preserve">    其中：教育资金</t>
  </si>
  <si>
    <t xml:space="preserve">          农田水利建设资金</t>
  </si>
  <si>
    <t>2、行政事业性收费收入</t>
  </si>
  <si>
    <t xml:space="preserve">3、罚没收入   </t>
  </si>
  <si>
    <t>4、国有资本经营收入</t>
  </si>
  <si>
    <t>5、国有资源(资产)有偿使用收入</t>
  </si>
  <si>
    <t xml:space="preserve">6、捐赠收入  </t>
  </si>
  <si>
    <t>7、政府住房基金收入</t>
  </si>
  <si>
    <t>8、其他收入</t>
  </si>
  <si>
    <t>一般公共预算本级收入合计</t>
  </si>
  <si>
    <t>汕尾市2021年2月份一般公共预算本级支出完成情况表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</si>
  <si>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</si>
  <si>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</si>
  <si>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</si>
  <si>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</si>
  <si>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</si>
  <si>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</si>
  <si>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</si>
  <si>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</si>
  <si>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</si>
  <si>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 xml:space="preserve">十.城乡社区支出         </t>
  </si>
  <si>
    <t>十一.农林水支出</t>
  </si>
  <si>
    <t>十二.交通运输支出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</si>
  <si>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</si>
  <si>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</si>
  <si>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</si>
  <si>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</si>
  <si>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</si>
  <si>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</si>
  <si>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</si>
  <si>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</si>
  <si>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</si>
  <si>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二十二、债务发行费用支出</t>
  </si>
  <si>
    <t>二十三、援助其他地区支出</t>
  </si>
  <si>
    <t>一般公共预算本级支出合计</t>
  </si>
  <si>
    <t>汕尾市2021年2月份基金预算本级收支完成情况表</t>
  </si>
  <si>
    <t>完成年初预算 %</t>
  </si>
  <si>
    <t>比上年同期±额</t>
  </si>
  <si>
    <t>一、政府性基金本级收入(全市)</t>
  </si>
  <si>
    <t>二、政府性基金本级支出(全市)</t>
  </si>
  <si>
    <t>汕尾市2021年2月份基金预算本级收入完成情况表</t>
  </si>
  <si>
    <t>一、港口建设费收入</t>
  </si>
  <si>
    <t>二、国有土地收益基金收入</t>
  </si>
  <si>
    <t>三、 农业土地开发资金收入</t>
  </si>
  <si>
    <t>四、 国有土地使用权出让收入</t>
  </si>
  <si>
    <t>五、彩票公益金收入</t>
  </si>
  <si>
    <r>
      <t xml:space="preserve"> </t>
    </r>
    <r>
      <rPr>
        <sz val="12"/>
        <rFont val="宋体"/>
        <charset val="134"/>
      </rPr>
      <t xml:space="preserve">  其中：福利彩票公益金收入</t>
    </r>
  </si>
  <si>
    <r>
      <t xml:space="preserve"> </t>
    </r>
    <r>
      <rPr>
        <sz val="12"/>
        <rFont val="宋体"/>
        <charset val="134"/>
      </rPr>
      <t xml:space="preserve">        </t>
    </r>
    <r>
      <rPr>
        <sz val="12"/>
        <rFont val="宋体"/>
        <charset val="134"/>
      </rPr>
      <t>体育彩票公益金收入</t>
    </r>
  </si>
  <si>
    <t>六、城市基础设施配套费收入</t>
  </si>
  <si>
    <t>七、污水处理费收入</t>
  </si>
  <si>
    <t>八、彩票发行机构和彩票销售机构的业务费用</t>
  </si>
  <si>
    <t>九、 其他政府性基金收入</t>
  </si>
  <si>
    <t>十、专项债券对应项目专项收入</t>
  </si>
  <si>
    <t>政府性基金本级收入合计</t>
  </si>
  <si>
    <t>汕尾市2021年2月份政府性基金本级支出完成情况表</t>
  </si>
  <si>
    <t xml:space="preserve">  一、文化旅游体育与传媒支出</t>
  </si>
  <si>
    <t xml:space="preserve">  二、社会保障和就业支出</t>
  </si>
  <si>
    <t xml:space="preserve">  三、节能环保支出</t>
  </si>
  <si>
    <t xml:space="preserve">  四、城乡社区支出</t>
  </si>
  <si>
    <t xml:space="preserve">  五、农林水支出</t>
  </si>
  <si>
    <t xml:space="preserve">  六、 交通运输支出</t>
  </si>
  <si>
    <t xml:space="preserve">  七、资源勘探工业信息等支出</t>
  </si>
  <si>
    <t xml:space="preserve">  八、 其他支出</t>
  </si>
  <si>
    <t xml:space="preserve">   其中： 彩票发行销售机构业务费安排的支出</t>
  </si>
  <si>
    <t xml:space="preserve">    彩票公益金安排的支出</t>
  </si>
  <si>
    <t xml:space="preserve">  九、债务还本支出</t>
  </si>
  <si>
    <t xml:space="preserve">  十、债务付息支出</t>
  </si>
  <si>
    <t xml:space="preserve">  十一、债务发行费用支出</t>
  </si>
  <si>
    <t xml:space="preserve">  十二、抗疫特别国债安排的支出</t>
  </si>
  <si>
    <t>政府性基金本级支出合计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</si>
</sst>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20"/>
      <color indexed="1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4"/>
      <name val="黑体"/>
      <family val="3"/>
      <charset val="134"/>
    </font>
    <font>
      <b/>
      <sz val="20"/>
      <name val="黑体"/>
      <family val="3"/>
      <charset val="134"/>
    </font>
    <font>
      <b/>
      <sz val="12"/>
      <name val="黑体"/>
      <family val="3"/>
      <charset val="134"/>
    </font>
    <font>
      <sz val="12"/>
      <name val="Times New Roman"/>
      <family val="1"/>
      <charset val="0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32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7" borderId="34" applyNumberFormat="0" applyAlignment="0" applyProtection="0">
      <alignment vertical="center"/>
    </xf>
    <xf numFmtId="0" fontId="29" fillId="17" borderId="30" applyNumberFormat="0" applyAlignment="0" applyProtection="0">
      <alignment vertical="center"/>
    </xf>
    <xf numFmtId="0" fontId="24" fillId="13" borderId="33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/>
    <xf numFmtId="1" fontId="1" fillId="0" borderId="0" xfId="0" applyNumberFormat="1" applyFont="1" applyFill="1" applyBorder="1" applyAlignment="1" applyProtection="1">
      <protection locked="0"/>
    </xf>
    <xf numFmtId="1" fontId="3" fillId="0" borderId="0" xfId="0" applyNumberFormat="1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Continuous" vertical="center"/>
      <protection locked="0"/>
    </xf>
    <xf numFmtId="1" fontId="5" fillId="0" borderId="0" xfId="0" applyNumberFormat="1" applyFont="1" applyFill="1" applyBorder="1" applyAlignment="1" applyProtection="1">
      <alignment horizontal="centerContinuous" vertical="center"/>
      <protection locked="0"/>
    </xf>
    <xf numFmtId="2" fontId="2" fillId="0" borderId="0" xfId="0" applyNumberFormat="1" applyFont="1" applyFill="1" applyBorder="1" applyAlignment="1" applyProtection="1">
      <alignment horizontal="centerContinuous" vertical="center"/>
      <protection locked="0"/>
    </xf>
    <xf numFmtId="1" fontId="1" fillId="0" borderId="0" xfId="0" applyNumberFormat="1" applyFont="1" applyFill="1" applyBorder="1" applyAlignment="1" applyProtection="1">
      <alignment vertical="center"/>
      <protection locked="0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Border="1" applyAlignment="1" applyProtection="1">
      <alignment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1" fillId="0" borderId="1" xfId="0" applyNumberFormat="1" applyFont="1" applyFill="1" applyBorder="1" applyAlignment="1" applyProtection="1">
      <alignment horizontal="right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1" fontId="3" fillId="0" borderId="1" xfId="0" applyNumberFormat="1" applyFont="1" applyFill="1" applyBorder="1" applyAlignment="1" applyProtection="1">
      <alignment horizontal="right" vertical="center"/>
      <protection locked="0"/>
    </xf>
    <xf numFmtId="1" fontId="1" fillId="0" borderId="1" xfId="0" applyNumberFormat="1" applyFont="1" applyFill="1" applyBorder="1" applyAlignment="1" applyProtection="1">
      <alignment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Border="1" applyAlignment="1" applyProtection="1">
      <alignment horizontal="centerContinuous"/>
      <protection locked="0"/>
    </xf>
    <xf numFmtId="1" fontId="5" fillId="0" borderId="0" xfId="0" applyNumberFormat="1" applyFont="1" applyFill="1" applyBorder="1" applyAlignment="1" applyProtection="1">
      <alignment horizontal="centerContinuous"/>
      <protection locked="0"/>
    </xf>
    <xf numFmtId="2" fontId="2" fillId="0" borderId="0" xfId="0" applyNumberFormat="1" applyFont="1" applyFill="1" applyBorder="1" applyAlignment="1" applyProtection="1">
      <alignment horizontal="centerContinuous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left" vertical="center"/>
    </xf>
    <xf numFmtId="1" fontId="6" fillId="0" borderId="1" xfId="0" applyNumberFormat="1" applyFont="1" applyFill="1" applyBorder="1" applyAlignment="1" applyProtection="1">
      <alignment horizontal="right"/>
      <protection locked="0"/>
    </xf>
    <xf numFmtId="1" fontId="1" fillId="0" borderId="1" xfId="0" applyNumberFormat="1" applyFont="1" applyFill="1" applyBorder="1" applyAlignment="1" applyProtection="1">
      <alignment horizontal="right"/>
      <protection locked="0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1" fontId="1" fillId="0" borderId="6" xfId="0" applyNumberFormat="1" applyFont="1" applyFill="1" applyBorder="1" applyAlignment="1" applyProtection="1">
      <alignment horizontal="right"/>
    </xf>
    <xf numFmtId="1" fontId="3" fillId="0" borderId="6" xfId="0" applyNumberFormat="1" applyFont="1" applyFill="1" applyBorder="1" applyAlignment="1" applyProtection="1">
      <alignment horizontal="right"/>
    </xf>
    <xf numFmtId="0" fontId="1" fillId="0" borderId="4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Continuous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2" fontId="1" fillId="0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Continuous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1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1" fontId="3" fillId="0" borderId="4" xfId="0" applyNumberFormat="1" applyFont="1" applyFill="1" applyBorder="1" applyAlignment="1" applyProtection="1">
      <alignment horizontal="right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protection locked="0"/>
    </xf>
    <xf numFmtId="2" fontId="3" fillId="0" borderId="0" xfId="0" applyNumberFormat="1" applyFont="1" applyFill="1" applyBorder="1" applyAlignment="1" applyProtection="1">
      <protection locked="0"/>
    </xf>
    <xf numFmtId="2" fontId="5" fillId="0" borderId="0" xfId="0" applyNumberFormat="1" applyFont="1" applyFill="1" applyBorder="1" applyAlignment="1" applyProtection="1">
      <alignment horizontal="centerContinuous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Fill="1" applyBorder="1" applyAlignment="1" applyProtection="1">
      <protection locked="0"/>
    </xf>
    <xf numFmtId="1" fontId="6" fillId="0" borderId="6" xfId="0" applyNumberFormat="1" applyFont="1" applyFill="1" applyBorder="1" applyAlignment="1" applyProtection="1">
      <protection locked="0"/>
    </xf>
    <xf numFmtId="1" fontId="6" fillId="0" borderId="1" xfId="0" applyNumberFormat="1" applyFont="1" applyFill="1" applyBorder="1" applyAlignment="1" applyProtection="1">
      <protection locked="0"/>
    </xf>
    <xf numFmtId="1" fontId="1" fillId="0" borderId="6" xfId="0" applyNumberFormat="1" applyFont="1" applyFill="1" applyBorder="1" applyAlignment="1" applyProtection="1">
      <protection locked="0"/>
    </xf>
    <xf numFmtId="2" fontId="1" fillId="0" borderId="6" xfId="0" applyNumberFormat="1" applyFont="1" applyFill="1" applyBorder="1" applyAlignment="1" applyProtection="1">
      <protection locked="0"/>
    </xf>
    <xf numFmtId="1" fontId="1" fillId="0" borderId="6" xfId="0" applyNumberFormat="1" applyFont="1" applyFill="1" applyBorder="1" applyAlignment="1" applyProtection="1"/>
    <xf numFmtId="1" fontId="3" fillId="0" borderId="6" xfId="0" applyNumberFormat="1" applyFont="1" applyFill="1" applyBorder="1" applyAlignment="1" applyProtection="1"/>
    <xf numFmtId="1" fontId="1" fillId="0" borderId="1" xfId="0" applyNumberFormat="1" applyFont="1" applyFill="1" applyBorder="1" applyAlignment="1" applyProtection="1">
      <protection locked="0"/>
    </xf>
    <xf numFmtId="1" fontId="11" fillId="0" borderId="1" xfId="0" applyNumberFormat="1" applyFont="1" applyFill="1" applyBorder="1" applyAlignment="1" applyProtection="1">
      <protection locked="0"/>
    </xf>
    <xf numFmtId="1" fontId="7" fillId="0" borderId="1" xfId="0" applyNumberFormat="1" applyFont="1" applyFill="1" applyBorder="1" applyAlignment="1" applyProtection="1">
      <protection locked="0"/>
    </xf>
    <xf numFmtId="1" fontId="1" fillId="0" borderId="1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>
      <alignment horizontal="left"/>
      <protection locked="0"/>
    </xf>
    <xf numFmtId="1" fontId="1" fillId="0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" fontId="11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 applyProtection="1"/>
    <xf numFmtId="0" fontId="1" fillId="0" borderId="6" xfId="0" applyFont="1" applyFill="1" applyBorder="1" applyAlignment="1" applyProtection="1">
      <protection locked="0"/>
    </xf>
    <xf numFmtId="0" fontId="1" fillId="0" borderId="9" xfId="0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horizontal="right" vertical="center"/>
      <protection locked="0"/>
    </xf>
    <xf numFmtId="49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" xfId="0" applyNumberFormat="1" applyFont="1" applyFill="1" applyBorder="1" applyAlignment="1" applyProtection="1">
      <alignment horizontal="center"/>
      <protection locked="0"/>
    </xf>
    <xf numFmtId="1" fontId="1" fillId="0" borderId="3" xfId="0" applyNumberFormat="1" applyFont="1" applyFill="1" applyBorder="1" applyAlignment="1" applyProtection="1">
      <alignment horizontal="center"/>
      <protection locked="0"/>
    </xf>
    <xf numFmtId="49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protection locked="0"/>
    </xf>
    <xf numFmtId="2" fontId="1" fillId="0" borderId="1" xfId="0" applyNumberFormat="1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protection locked="0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" fontId="7" fillId="0" borderId="0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>
      <protection locked="0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/>
      <protection locked="0"/>
    </xf>
    <xf numFmtId="1" fontId="1" fillId="0" borderId="16" xfId="0" applyNumberFormat="1" applyFont="1" applyFill="1" applyBorder="1" applyAlignment="1" applyProtection="1">
      <alignment horizontal="center" vertical="center"/>
      <protection locked="0"/>
    </xf>
    <xf numFmtId="1" fontId="1" fillId="0" borderId="17" xfId="0" applyNumberFormat="1" applyFont="1" applyFill="1" applyBorder="1" applyAlignment="1" applyProtection="1">
      <alignment horizontal="center" vertical="center"/>
      <protection locked="0"/>
    </xf>
    <xf numFmtId="1" fontId="1" fillId="0" borderId="18" xfId="0" applyNumberFormat="1" applyFont="1" applyFill="1" applyBorder="1" applyAlignment="1" applyProtection="1">
      <alignment horizontal="center" vertical="center"/>
      <protection locked="0"/>
    </xf>
    <xf numFmtId="49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6" xfId="0" applyNumberFormat="1" applyFont="1" applyFill="1" applyBorder="1" applyAlignment="1" applyProtection="1"/>
    <xf numFmtId="1" fontId="3" fillId="0" borderId="6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4" xfId="0" applyNumberFormat="1" applyFont="1" applyFill="1" applyBorder="1" applyAlignment="1" applyProtection="1"/>
    <xf numFmtId="1" fontId="4" fillId="0" borderId="0" xfId="0" applyNumberFormat="1" applyFont="1" applyFill="1" applyBorder="1" applyAlignment="1" applyProtection="1">
      <alignment horizontal="right" vertical="center"/>
      <protection locked="0"/>
    </xf>
    <xf numFmtId="1" fontId="5" fillId="0" borderId="0" xfId="0" applyNumberFormat="1" applyFont="1" applyFill="1" applyBorder="1" applyAlignment="1" applyProtection="1">
      <alignment horizontal="right" vertical="center"/>
      <protection locked="0"/>
    </xf>
    <xf numFmtId="2" fontId="2" fillId="0" borderId="0" xfId="0" applyNumberFormat="1" applyFont="1" applyFill="1" applyBorder="1" applyAlignment="1" applyProtection="1">
      <alignment horizontal="right" vertical="center"/>
      <protection locked="0"/>
    </xf>
    <xf numFmtId="1" fontId="1" fillId="0" borderId="0" xfId="0" applyNumberFormat="1" applyFont="1" applyFill="1" applyBorder="1" applyAlignment="1" applyProtection="1">
      <alignment horizontal="right" vertical="center"/>
      <protection locked="0"/>
    </xf>
    <xf numFmtId="1" fontId="1" fillId="0" borderId="3" xfId="0" applyNumberFormat="1" applyFont="1" applyFill="1" applyBorder="1" applyAlignment="1" applyProtection="1">
      <alignment horizontal="right" vertical="center"/>
      <protection locked="0"/>
    </xf>
    <xf numFmtId="1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horizontal="right" vertical="center"/>
      <protection locked="0"/>
    </xf>
    <xf numFmtId="2" fontId="1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1" fontId="1" fillId="0" borderId="18" xfId="0" applyNumberFormat="1" applyFont="1" applyFill="1" applyBorder="1" applyAlignment="1" applyProtection="1">
      <alignment horizontal="right" vertical="center"/>
      <protection locked="0"/>
    </xf>
    <xf numFmtId="1" fontId="1" fillId="0" borderId="15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0" xfId="0" applyNumberFormat="1" applyFont="1" applyFill="1" applyBorder="1" applyAlignment="1" applyProtection="1"/>
    <xf numFmtId="1" fontId="3" fillId="0" borderId="10" xfId="0" applyNumberFormat="1" applyFont="1" applyFill="1" applyBorder="1" applyAlignment="1" applyProtection="1"/>
    <xf numFmtId="177" fontId="1" fillId="0" borderId="10" xfId="0" applyNumberFormat="1" applyFont="1" applyFill="1" applyBorder="1" applyAlignment="1" applyProtection="1">
      <alignment horizontal="right"/>
      <protection locked="0"/>
    </xf>
    <xf numFmtId="176" fontId="1" fillId="0" borderId="6" xfId="0" applyNumberFormat="1" applyFont="1" applyFill="1" applyBorder="1" applyAlignment="1" applyProtection="1">
      <alignment horizontal="right"/>
      <protection locked="0"/>
    </xf>
    <xf numFmtId="176" fontId="1" fillId="0" borderId="4" xfId="0" applyNumberFormat="1" applyFont="1" applyFill="1" applyBorder="1" applyAlignment="1" applyProtection="1"/>
    <xf numFmtId="1" fontId="3" fillId="0" borderId="4" xfId="0" applyNumberFormat="1" applyFont="1" applyFill="1" applyBorder="1" applyAlignment="1" applyProtection="1"/>
    <xf numFmtId="177" fontId="1" fillId="0" borderId="4" xfId="0" applyNumberFormat="1" applyFont="1" applyFill="1" applyBorder="1" applyAlignment="1" applyProtection="1">
      <alignment horizontal="right"/>
      <protection locked="0"/>
    </xf>
    <xf numFmtId="176" fontId="1" fillId="0" borderId="1" xfId="0" applyNumberFormat="1" applyFont="1" applyFill="1" applyBorder="1" applyAlignment="1" applyProtection="1">
      <alignment horizontal="right"/>
      <protection locked="0"/>
    </xf>
    <xf numFmtId="49" fontId="7" fillId="0" borderId="1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1" fontId="7" fillId="0" borderId="1" xfId="0" applyNumberFormat="1" applyFont="1" applyFill="1" applyBorder="1" applyAlignment="1" applyProtection="1">
      <alignment horizontal="left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protection locked="0"/>
    </xf>
    <xf numFmtId="1" fontId="7" fillId="0" borderId="1" xfId="0" applyNumberFormat="1" applyFont="1" applyFill="1" applyBorder="1" applyAlignment="1" applyProtection="1" quotePrefix="1">
      <alignment horizontal="left"/>
      <protection locked="0"/>
    </xf>
    <xf numFmtId="49" fontId="1" fillId="0" borderId="1" xfId="0" applyNumberFormat="1" applyFont="1" applyFill="1" applyBorder="1" applyAlignment="1" applyProtection="1" quotePrefix="1">
      <alignment horizontal="left"/>
      <protection locked="0"/>
    </xf>
    <xf numFmtId="49" fontId="1" fillId="0" borderId="1" xfId="0" applyNumberFormat="1" applyFont="1" applyFill="1" applyBorder="1" applyAlignment="1" applyProtection="1" quotePrefix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&#24180;\&#26376;&#25253;&#34920;\2021&#24180;&#20840;&#24066;&#39044;&#31639;&#25191;&#34892;&#25253;&#34920;(&#20844;&#20849;&#39044;&#31639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&#24180;\&#26376;&#25253;&#34920;\2021&#24180;&#20840;&#24066;&#39044;&#31639;&#25191;&#34892;&#25253;&#34920;(&#22522;&#37329;&#39044;&#31639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县区收支"/>
      <sheetName val="全市收支"/>
      <sheetName val="1(县区)"/>
      <sheetName val="1 (全市)"/>
      <sheetName val="2(县区) "/>
      <sheetName val="2 (全市) "/>
    </sheetNames>
    <sheetDataSet>
      <sheetData sheetId="0"/>
      <sheetData sheetId="1"/>
      <sheetData sheetId="2">
        <row r="8">
          <cell r="H8">
            <v>60807</v>
          </cell>
        </row>
        <row r="8">
          <cell r="J8">
            <v>53932</v>
          </cell>
        </row>
        <row r="9">
          <cell r="H9">
            <v>22079</v>
          </cell>
        </row>
        <row r="9">
          <cell r="J9">
            <v>21228</v>
          </cell>
        </row>
        <row r="10">
          <cell r="H10">
            <v>8413</v>
          </cell>
        </row>
        <row r="10">
          <cell r="J10">
            <v>7349</v>
          </cell>
        </row>
        <row r="11">
          <cell r="H11">
            <v>829</v>
          </cell>
        </row>
        <row r="11">
          <cell r="J11">
            <v>581</v>
          </cell>
        </row>
        <row r="12">
          <cell r="H12">
            <v>342</v>
          </cell>
        </row>
        <row r="12">
          <cell r="J12">
            <v>174</v>
          </cell>
        </row>
        <row r="13">
          <cell r="H13">
            <v>15637</v>
          </cell>
        </row>
        <row r="13">
          <cell r="J13">
            <v>13495</v>
          </cell>
        </row>
        <row r="14">
          <cell r="H14">
            <v>4813</v>
          </cell>
        </row>
        <row r="14">
          <cell r="J14">
            <v>4136</v>
          </cell>
        </row>
        <row r="15">
          <cell r="H15">
            <v>8694</v>
          </cell>
        </row>
        <row r="15">
          <cell r="J15">
            <v>6969</v>
          </cell>
        </row>
        <row r="16">
          <cell r="H16">
            <v>40195</v>
          </cell>
        </row>
        <row r="16">
          <cell r="J16">
            <v>35645</v>
          </cell>
        </row>
        <row r="17">
          <cell r="H17">
            <v>12872</v>
          </cell>
        </row>
        <row r="17">
          <cell r="J17">
            <v>11087</v>
          </cell>
        </row>
        <row r="18">
          <cell r="H18">
            <v>7894</v>
          </cell>
        </row>
        <row r="18">
          <cell r="J18">
            <v>6460</v>
          </cell>
        </row>
        <row r="19">
          <cell r="H19">
            <v>419</v>
          </cell>
        </row>
        <row r="19">
          <cell r="J19">
            <v>494</v>
          </cell>
        </row>
        <row r="20">
          <cell r="H20">
            <v>39</v>
          </cell>
        </row>
        <row r="20">
          <cell r="J20">
            <v>21</v>
          </cell>
        </row>
        <row r="21">
          <cell r="H21">
            <v>9424</v>
          </cell>
        </row>
        <row r="21">
          <cell r="J21">
            <v>9279</v>
          </cell>
        </row>
        <row r="22">
          <cell r="H22">
            <v>2892</v>
          </cell>
        </row>
        <row r="22">
          <cell r="J22">
            <v>2206</v>
          </cell>
        </row>
        <row r="23">
          <cell r="H23">
            <v>6655</v>
          </cell>
        </row>
        <row r="23">
          <cell r="J23">
            <v>6098</v>
          </cell>
        </row>
        <row r="24">
          <cell r="H24">
            <v>20612</v>
          </cell>
        </row>
        <row r="24">
          <cell r="J24">
            <v>18287</v>
          </cell>
        </row>
        <row r="25">
          <cell r="H25">
            <v>9207</v>
          </cell>
        </row>
        <row r="25">
          <cell r="J25">
            <v>10141</v>
          </cell>
        </row>
        <row r="26">
          <cell r="H26">
            <v>519</v>
          </cell>
        </row>
        <row r="26">
          <cell r="J26">
            <v>889</v>
          </cell>
        </row>
        <row r="27">
          <cell r="H27">
            <v>410</v>
          </cell>
        </row>
        <row r="27">
          <cell r="J27">
            <v>87</v>
          </cell>
        </row>
        <row r="28">
          <cell r="H28">
            <v>303</v>
          </cell>
        </row>
        <row r="28">
          <cell r="J28">
            <v>153</v>
          </cell>
        </row>
        <row r="29">
          <cell r="H29">
            <v>6213</v>
          </cell>
        </row>
        <row r="29">
          <cell r="J29">
            <v>4216</v>
          </cell>
        </row>
        <row r="30">
          <cell r="H30">
            <v>1921</v>
          </cell>
        </row>
        <row r="30">
          <cell r="J30">
            <v>1930</v>
          </cell>
        </row>
        <row r="31">
          <cell r="H31">
            <v>2039</v>
          </cell>
        </row>
        <row r="31">
          <cell r="J31">
            <v>871</v>
          </cell>
        </row>
        <row r="32">
          <cell r="H32">
            <v>360085</v>
          </cell>
        </row>
        <row r="32">
          <cell r="J32">
            <v>347756</v>
          </cell>
        </row>
        <row r="33">
          <cell r="H33">
            <v>47568</v>
          </cell>
        </row>
        <row r="33">
          <cell r="J33">
            <v>51072</v>
          </cell>
        </row>
        <row r="34">
          <cell r="H34">
            <v>38686</v>
          </cell>
        </row>
        <row r="34">
          <cell r="J34">
            <v>32918</v>
          </cell>
        </row>
        <row r="35">
          <cell r="H35">
            <v>9736</v>
          </cell>
        </row>
        <row r="35">
          <cell r="J35">
            <v>9606</v>
          </cell>
        </row>
        <row r="36">
          <cell r="H36">
            <v>3148</v>
          </cell>
        </row>
        <row r="36">
          <cell r="J36">
            <v>5078</v>
          </cell>
        </row>
        <row r="37">
          <cell r="H37">
            <v>84590</v>
          </cell>
        </row>
        <row r="37">
          <cell r="J37">
            <v>90314</v>
          </cell>
        </row>
        <row r="38">
          <cell r="H38">
            <v>63004</v>
          </cell>
        </row>
        <row r="38">
          <cell r="J38">
            <v>52357</v>
          </cell>
        </row>
        <row r="39">
          <cell r="H39">
            <v>113353</v>
          </cell>
        </row>
        <row r="39">
          <cell r="J39">
            <v>106411</v>
          </cell>
        </row>
      </sheetData>
      <sheetData sheetId="3">
        <row r="8">
          <cell r="H8">
            <v>40195</v>
          </cell>
        </row>
        <row r="8">
          <cell r="J8">
            <v>35645</v>
          </cell>
        </row>
        <row r="9">
          <cell r="H9">
            <v>11094</v>
          </cell>
        </row>
        <row r="9">
          <cell r="J9">
            <v>11308</v>
          </cell>
        </row>
        <row r="10">
          <cell r="H10">
            <v>5960</v>
          </cell>
        </row>
        <row r="10">
          <cell r="J10">
            <v>3898</v>
          </cell>
        </row>
        <row r="11">
          <cell r="H11">
            <v>1276</v>
          </cell>
        </row>
        <row r="11">
          <cell r="J11">
            <v>1287</v>
          </cell>
        </row>
        <row r="12">
          <cell r="H12">
            <v>56</v>
          </cell>
        </row>
        <row r="12">
          <cell r="J12">
            <v>33</v>
          </cell>
        </row>
        <row r="13">
          <cell r="H13">
            <v>2804</v>
          </cell>
        </row>
        <row r="13">
          <cell r="J13">
            <v>2151</v>
          </cell>
        </row>
        <row r="14">
          <cell r="H14">
            <v>2191</v>
          </cell>
        </row>
        <row r="14">
          <cell r="J14">
            <v>3317</v>
          </cell>
        </row>
        <row r="15">
          <cell r="H15">
            <v>1215</v>
          </cell>
        </row>
        <row r="15">
          <cell r="J15">
            <v>999</v>
          </cell>
        </row>
        <row r="16">
          <cell r="H16">
            <v>1353</v>
          </cell>
        </row>
        <row r="16">
          <cell r="J16">
            <v>1951</v>
          </cell>
        </row>
        <row r="17">
          <cell r="H17">
            <v>10079</v>
          </cell>
        </row>
        <row r="17">
          <cell r="J17">
            <v>3656</v>
          </cell>
        </row>
        <row r="18">
          <cell r="H18">
            <v>683</v>
          </cell>
        </row>
        <row r="18">
          <cell r="J18">
            <v>610</v>
          </cell>
        </row>
        <row r="19">
          <cell r="H19">
            <v>30</v>
          </cell>
        </row>
        <row r="19">
          <cell r="J19">
            <v>2544</v>
          </cell>
        </row>
        <row r="20">
          <cell r="H20">
            <v>3325</v>
          </cell>
        </row>
        <row r="20">
          <cell r="J20">
            <v>3857</v>
          </cell>
        </row>
        <row r="21">
          <cell r="H21">
            <v>125</v>
          </cell>
        </row>
        <row r="21">
          <cell r="J21">
            <v>120</v>
          </cell>
        </row>
        <row r="22">
          <cell r="H22">
            <v>4</v>
          </cell>
        </row>
        <row r="22">
          <cell r="J22">
            <v>-86</v>
          </cell>
        </row>
        <row r="23">
          <cell r="H23">
            <v>20612</v>
          </cell>
        </row>
        <row r="23">
          <cell r="J23">
            <v>18287</v>
          </cell>
        </row>
        <row r="24">
          <cell r="H24">
            <v>1975</v>
          </cell>
        </row>
        <row r="24">
          <cell r="J24">
            <v>1394</v>
          </cell>
        </row>
        <row r="25">
          <cell r="H25">
            <v>0</v>
          </cell>
        </row>
        <row r="25">
          <cell r="J25">
            <v>0</v>
          </cell>
        </row>
        <row r="26">
          <cell r="H26">
            <v>0</v>
          </cell>
        </row>
        <row r="26">
          <cell r="J26">
            <v>0</v>
          </cell>
        </row>
        <row r="27">
          <cell r="H27">
            <v>1949</v>
          </cell>
        </row>
        <row r="27">
          <cell r="J27">
            <v>2519</v>
          </cell>
        </row>
        <row r="28">
          <cell r="H28">
            <v>1500</v>
          </cell>
        </row>
        <row r="28">
          <cell r="J28">
            <v>2639</v>
          </cell>
        </row>
        <row r="29">
          <cell r="H29">
            <v>0</v>
          </cell>
        </row>
        <row r="29">
          <cell r="J29">
            <v>0</v>
          </cell>
        </row>
        <row r="30">
          <cell r="H30">
            <v>7602</v>
          </cell>
        </row>
        <row r="30">
          <cell r="J30">
            <v>6885</v>
          </cell>
        </row>
        <row r="31">
          <cell r="H31">
            <v>0</v>
          </cell>
        </row>
        <row r="31">
          <cell r="J31">
            <v>0</v>
          </cell>
        </row>
        <row r="32">
          <cell r="H32">
            <v>1293</v>
          </cell>
        </row>
        <row r="32">
          <cell r="J32">
            <v>1389</v>
          </cell>
        </row>
        <row r="33">
          <cell r="H33">
            <v>6293</v>
          </cell>
        </row>
        <row r="33">
          <cell r="J33">
            <v>3461</v>
          </cell>
        </row>
        <row r="34">
          <cell r="H34">
            <v>60807</v>
          </cell>
        </row>
        <row r="34">
          <cell r="J34">
            <v>53932</v>
          </cell>
        </row>
        <row r="43">
          <cell r="H43">
            <v>60016</v>
          </cell>
        </row>
        <row r="43">
          <cell r="J43">
            <v>58584</v>
          </cell>
        </row>
        <row r="44">
          <cell r="H44">
            <v>223</v>
          </cell>
        </row>
        <row r="44">
          <cell r="J44">
            <v>113</v>
          </cell>
        </row>
        <row r="45">
          <cell r="H45">
            <v>15486</v>
          </cell>
        </row>
        <row r="45">
          <cell r="J45">
            <v>24239</v>
          </cell>
        </row>
        <row r="46">
          <cell r="H46">
            <v>66115</v>
          </cell>
        </row>
        <row r="46">
          <cell r="J46">
            <v>75273</v>
          </cell>
        </row>
        <row r="47">
          <cell r="H47">
            <v>4554</v>
          </cell>
        </row>
        <row r="47">
          <cell r="J47">
            <v>642</v>
          </cell>
        </row>
        <row r="48">
          <cell r="H48">
            <v>4351</v>
          </cell>
        </row>
        <row r="48">
          <cell r="J48">
            <v>5585</v>
          </cell>
        </row>
        <row r="49">
          <cell r="H49">
            <v>25787</v>
          </cell>
        </row>
        <row r="49">
          <cell r="J49">
            <v>38653</v>
          </cell>
        </row>
        <row r="50">
          <cell r="H50">
            <v>125907</v>
          </cell>
        </row>
        <row r="50">
          <cell r="J50">
            <v>27197</v>
          </cell>
        </row>
        <row r="51">
          <cell r="H51">
            <v>3552</v>
          </cell>
        </row>
        <row r="51">
          <cell r="J51">
            <v>5403</v>
          </cell>
        </row>
        <row r="52">
          <cell r="H52">
            <v>8251</v>
          </cell>
        </row>
        <row r="52">
          <cell r="J52">
            <v>22867</v>
          </cell>
        </row>
        <row r="53">
          <cell r="H53">
            <v>21413</v>
          </cell>
        </row>
        <row r="53">
          <cell r="J53">
            <v>50882</v>
          </cell>
        </row>
        <row r="54">
          <cell r="H54">
            <v>8342</v>
          </cell>
        </row>
        <row r="54">
          <cell r="J54">
            <v>13312</v>
          </cell>
        </row>
        <row r="55">
          <cell r="H55">
            <v>653</v>
          </cell>
        </row>
        <row r="55">
          <cell r="J55">
            <v>8537</v>
          </cell>
        </row>
        <row r="56">
          <cell r="H56">
            <v>241</v>
          </cell>
        </row>
        <row r="56">
          <cell r="J56">
            <v>1228</v>
          </cell>
        </row>
        <row r="57">
          <cell r="H57">
            <v>0</v>
          </cell>
        </row>
        <row r="57">
          <cell r="J57">
            <v>0</v>
          </cell>
        </row>
        <row r="58">
          <cell r="H58">
            <v>4403</v>
          </cell>
        </row>
        <row r="58">
          <cell r="J58">
            <v>4480</v>
          </cell>
        </row>
        <row r="59">
          <cell r="H59">
            <v>3461</v>
          </cell>
        </row>
        <row r="59">
          <cell r="J59">
            <v>3389</v>
          </cell>
        </row>
        <row r="60">
          <cell r="H60">
            <v>5235</v>
          </cell>
        </row>
        <row r="60">
          <cell r="J60">
            <v>1868</v>
          </cell>
        </row>
        <row r="61">
          <cell r="H61">
            <v>1384</v>
          </cell>
        </row>
        <row r="61">
          <cell r="J61">
            <v>2054</v>
          </cell>
        </row>
        <row r="62">
          <cell r="H62">
            <v>398</v>
          </cell>
        </row>
        <row r="62">
          <cell r="J62">
            <v>1958</v>
          </cell>
        </row>
        <row r="63">
          <cell r="H63">
            <v>313</v>
          </cell>
        </row>
        <row r="63">
          <cell r="J63">
            <v>1492</v>
          </cell>
        </row>
        <row r="64">
          <cell r="H64">
            <v>0</v>
          </cell>
        </row>
        <row r="64">
          <cell r="J64">
            <v>0</v>
          </cell>
        </row>
        <row r="65">
          <cell r="H65">
            <v>0</v>
          </cell>
        </row>
        <row r="65">
          <cell r="J65">
            <v>0</v>
          </cell>
        </row>
        <row r="66">
          <cell r="H66">
            <v>360085</v>
          </cell>
        </row>
        <row r="66">
          <cell r="J66">
            <v>347756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各县区收支"/>
      <sheetName val="全市收支"/>
      <sheetName val="1月(各县区)"/>
      <sheetName val="1月(全市)"/>
      <sheetName val="2月(各县区) "/>
      <sheetName val="2月(全市) "/>
    </sheetNames>
    <sheetDataSet>
      <sheetData sheetId="0"/>
      <sheetData sheetId="1"/>
      <sheetData sheetId="2">
        <row r="9">
          <cell r="H9">
            <v>10649</v>
          </cell>
        </row>
        <row r="9">
          <cell r="J9">
            <v>92458</v>
          </cell>
        </row>
        <row r="10">
          <cell r="H10">
            <v>9813</v>
          </cell>
        </row>
        <row r="10">
          <cell r="J10">
            <v>50902</v>
          </cell>
        </row>
        <row r="11">
          <cell r="H11">
            <v>1</v>
          </cell>
        </row>
        <row r="11">
          <cell r="J11">
            <v>2</v>
          </cell>
        </row>
        <row r="12">
          <cell r="H12">
            <v>0</v>
          </cell>
        </row>
        <row r="12">
          <cell r="J12">
            <v>0</v>
          </cell>
        </row>
        <row r="13">
          <cell r="H13">
            <v>0</v>
          </cell>
        </row>
        <row r="13">
          <cell r="J13">
            <v>0</v>
          </cell>
        </row>
        <row r="14">
          <cell r="H14">
            <v>177</v>
          </cell>
        </row>
        <row r="14">
          <cell r="J14">
            <v>183</v>
          </cell>
        </row>
        <row r="15">
          <cell r="H15">
            <v>59</v>
          </cell>
        </row>
        <row r="15">
          <cell r="J15">
            <v>1307</v>
          </cell>
        </row>
        <row r="16">
          <cell r="H16">
            <v>599</v>
          </cell>
        </row>
        <row r="16">
          <cell r="J16">
            <v>40064</v>
          </cell>
        </row>
        <row r="17">
          <cell r="H17">
            <v>14935</v>
          </cell>
        </row>
        <row r="17">
          <cell r="J17">
            <v>104607</v>
          </cell>
        </row>
        <row r="18">
          <cell r="H18">
            <v>0</v>
          </cell>
        </row>
        <row r="18">
          <cell r="J18">
            <v>25396</v>
          </cell>
        </row>
        <row r="19">
          <cell r="H19">
            <v>0</v>
          </cell>
        </row>
        <row r="19">
          <cell r="J19">
            <v>108</v>
          </cell>
        </row>
        <row r="20">
          <cell r="H20">
            <v>103</v>
          </cell>
        </row>
        <row r="20">
          <cell r="J20">
            <v>43</v>
          </cell>
        </row>
        <row r="21">
          <cell r="H21">
            <v>35</v>
          </cell>
        </row>
        <row r="21">
          <cell r="J21">
            <v>0</v>
          </cell>
        </row>
        <row r="22">
          <cell r="H22">
            <v>727</v>
          </cell>
        </row>
        <row r="22">
          <cell r="J22">
            <v>16787</v>
          </cell>
        </row>
        <row r="23">
          <cell r="H23">
            <v>9727</v>
          </cell>
        </row>
        <row r="23">
          <cell r="J23">
            <v>17019</v>
          </cell>
        </row>
        <row r="24">
          <cell r="H24">
            <v>4343</v>
          </cell>
        </row>
        <row r="24">
          <cell r="J24">
            <v>45254</v>
          </cell>
        </row>
      </sheetData>
      <sheetData sheetId="3">
        <row r="8">
          <cell r="B8">
            <v>0</v>
          </cell>
        </row>
        <row r="8">
          <cell r="J8">
            <v>24</v>
          </cell>
        </row>
        <row r="9">
          <cell r="B9">
            <v>0</v>
          </cell>
        </row>
        <row r="9">
          <cell r="J9">
            <v>0</v>
          </cell>
        </row>
        <row r="10">
          <cell r="B10">
            <v>0</v>
          </cell>
        </row>
        <row r="10">
          <cell r="J10">
            <v>0</v>
          </cell>
        </row>
        <row r="11">
          <cell r="B11">
            <v>9982</v>
          </cell>
        </row>
        <row r="11">
          <cell r="J11">
            <v>88572</v>
          </cell>
        </row>
        <row r="12">
          <cell r="B12">
            <v>601</v>
          </cell>
        </row>
        <row r="12">
          <cell r="J12">
            <v>619</v>
          </cell>
        </row>
        <row r="13">
          <cell r="B13">
            <v>415</v>
          </cell>
        </row>
        <row r="13">
          <cell r="J13">
            <v>422</v>
          </cell>
        </row>
        <row r="14">
          <cell r="B14">
            <v>186</v>
          </cell>
        </row>
        <row r="14">
          <cell r="J14">
            <v>197</v>
          </cell>
        </row>
        <row r="15">
          <cell r="B15">
            <v>0</v>
          </cell>
        </row>
        <row r="15">
          <cell r="J15">
            <v>2613</v>
          </cell>
        </row>
        <row r="16">
          <cell r="B16">
            <v>66</v>
          </cell>
        </row>
        <row r="16">
          <cell r="J16">
            <v>606</v>
          </cell>
        </row>
        <row r="17">
          <cell r="B17">
            <v>0</v>
          </cell>
        </row>
        <row r="17">
          <cell r="J17">
            <v>21</v>
          </cell>
        </row>
        <row r="18">
          <cell r="B18">
            <v>0</v>
          </cell>
        </row>
        <row r="18">
          <cell r="J18">
            <v>3</v>
          </cell>
        </row>
        <row r="19">
          <cell r="B19">
            <v>0</v>
          </cell>
        </row>
        <row r="19">
          <cell r="J19">
            <v>0</v>
          </cell>
        </row>
        <row r="20">
          <cell r="B20">
            <v>10649</v>
          </cell>
        </row>
        <row r="20">
          <cell r="J20">
            <v>92458</v>
          </cell>
        </row>
        <row r="30">
          <cell r="C30">
            <v>52</v>
          </cell>
        </row>
        <row r="30">
          <cell r="H30">
            <v>0</v>
          </cell>
        </row>
        <row r="31">
          <cell r="C31">
            <v>1881</v>
          </cell>
        </row>
        <row r="31">
          <cell r="H31">
            <v>90</v>
          </cell>
        </row>
        <row r="32">
          <cell r="C32">
            <v>0</v>
          </cell>
        </row>
        <row r="32">
          <cell r="H32">
            <v>0</v>
          </cell>
        </row>
        <row r="33">
          <cell r="C33">
            <v>75972</v>
          </cell>
        </row>
        <row r="33">
          <cell r="H33">
            <v>12825</v>
          </cell>
        </row>
        <row r="34">
          <cell r="C34">
            <v>0</v>
          </cell>
        </row>
        <row r="34">
          <cell r="H34">
            <v>0</v>
          </cell>
        </row>
        <row r="35">
          <cell r="C35">
            <v>0</v>
          </cell>
        </row>
        <row r="35">
          <cell r="H35">
            <v>0</v>
          </cell>
        </row>
        <row r="36">
          <cell r="C36">
            <v>0</v>
          </cell>
        </row>
        <row r="36">
          <cell r="H36">
            <v>0</v>
          </cell>
        </row>
        <row r="37">
          <cell r="C37">
            <v>25561</v>
          </cell>
        </row>
        <row r="37">
          <cell r="H37">
            <v>254</v>
          </cell>
        </row>
        <row r="38">
          <cell r="C38">
            <v>0</v>
          </cell>
        </row>
        <row r="38">
          <cell r="H38">
            <v>0</v>
          </cell>
        </row>
        <row r="39">
          <cell r="C39">
            <v>572</v>
          </cell>
        </row>
        <row r="39">
          <cell r="H39">
            <v>254</v>
          </cell>
        </row>
        <row r="41">
          <cell r="C41">
            <v>1122</v>
          </cell>
        </row>
        <row r="41">
          <cell r="H41">
            <v>1766</v>
          </cell>
        </row>
        <row r="42">
          <cell r="C42">
            <v>19</v>
          </cell>
        </row>
        <row r="42">
          <cell r="H42">
            <v>0</v>
          </cell>
        </row>
        <row r="43">
          <cell r="C43">
            <v>0</v>
          </cell>
        </row>
        <row r="43">
          <cell r="H43">
            <v>0</v>
          </cell>
        </row>
        <row r="44">
          <cell r="C44">
            <v>104607</v>
          </cell>
        </row>
        <row r="44">
          <cell r="H44">
            <v>14935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A8" sqref="A8"/>
    </sheetView>
  </sheetViews>
  <sheetFormatPr defaultColWidth="9.45454545454546" defaultRowHeight="15"/>
  <cols>
    <col min="1" max="1" width="40.5" style="5" customWidth="1"/>
    <col min="2" max="2" width="11.8636363636364" style="5" customWidth="1"/>
    <col min="3" max="3" width="11.5909090909091" style="5" customWidth="1"/>
    <col min="4" max="4" width="11.5909090909091" style="6" customWidth="1"/>
    <col min="5" max="5" width="11.0454545454545" style="7" customWidth="1"/>
    <col min="6" max="6" width="10.7727272727273" style="68" customWidth="1"/>
    <col min="7" max="7" width="10.6363636363636" style="5" hidden="1" customWidth="1"/>
    <col min="8" max="9" width="10.3636363636364" style="5" customWidth="1"/>
    <col min="10" max="10" width="10.7727272727273" style="6" customWidth="1"/>
    <col min="11" max="11" width="9.81818181818182" style="5"/>
    <col min="12" max="12" width="11.8636363636364" style="7" customWidth="1"/>
    <col min="13" max="13" width="10.7727272727273" style="3" hidden="1" customWidth="1"/>
    <col min="14" max="32" width="9.81818181818182" style="3"/>
    <col min="33" max="16384" width="9.45454545454546" style="3"/>
  </cols>
  <sheetData>
    <row r="1" s="3" customFormat="1" ht="18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67" customFormat="1" ht="18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57"/>
    </row>
    <row r="3" s="67" customFormat="1" ht="18" customHeight="1" spans="1:13">
      <c r="A3" s="33"/>
      <c r="B3" s="33"/>
      <c r="C3" s="33"/>
      <c r="D3" s="34"/>
      <c r="E3" s="35"/>
      <c r="F3" s="69"/>
      <c r="G3" s="33"/>
      <c r="H3" s="33"/>
      <c r="I3" s="33"/>
      <c r="J3" s="34"/>
      <c r="K3" s="58" t="s">
        <v>1</v>
      </c>
      <c r="L3" s="58"/>
      <c r="M3" s="58"/>
    </row>
    <row r="4" s="3" customFormat="1" ht="18" customHeight="1" spans="1:13">
      <c r="A4" s="3" t="s">
        <v>2</v>
      </c>
      <c r="B4" s="5"/>
      <c r="C4" s="5"/>
      <c r="D4" s="36" t="s">
        <v>3</v>
      </c>
      <c r="E4" s="36"/>
      <c r="F4" s="36"/>
      <c r="G4" s="36"/>
      <c r="H4" s="70"/>
      <c r="I4" s="5"/>
      <c r="J4" s="6"/>
      <c r="K4" s="90" t="s">
        <v>4</v>
      </c>
      <c r="L4" s="90"/>
      <c r="M4" s="91" t="s">
        <v>3</v>
      </c>
    </row>
    <row r="5" s="3" customFormat="1" ht="18" customHeight="1" spans="1:13">
      <c r="A5" s="71" t="s">
        <v>5</v>
      </c>
      <c r="B5" s="16" t="s">
        <v>6</v>
      </c>
      <c r="C5" s="16"/>
      <c r="D5" s="16"/>
      <c r="E5" s="16"/>
      <c r="F5" s="171" t="s">
        <v>7</v>
      </c>
      <c r="G5" s="172"/>
      <c r="H5" s="172"/>
      <c r="I5" s="172"/>
      <c r="J5" s="172"/>
      <c r="K5" s="172"/>
      <c r="L5" s="174"/>
      <c r="M5" s="91"/>
    </row>
    <row r="6" s="3" customFormat="1" ht="18" customHeight="1" spans="1:13">
      <c r="A6" s="71"/>
      <c r="B6" s="20" t="s">
        <v>6</v>
      </c>
      <c r="C6" s="20" t="s">
        <v>8</v>
      </c>
      <c r="D6" s="20" t="s">
        <v>9</v>
      </c>
      <c r="E6" s="21" t="s">
        <v>10</v>
      </c>
      <c r="F6" s="72" t="s">
        <v>11</v>
      </c>
      <c r="G6" s="20" t="s">
        <v>12</v>
      </c>
      <c r="H6" s="19" t="s">
        <v>7</v>
      </c>
      <c r="I6" s="21" t="s">
        <v>13</v>
      </c>
      <c r="J6" s="19" t="s">
        <v>14</v>
      </c>
      <c r="K6" s="20" t="s">
        <v>15</v>
      </c>
      <c r="L6" s="21" t="s">
        <v>16</v>
      </c>
      <c r="M6" s="92" t="s">
        <v>17</v>
      </c>
    </row>
    <row r="7" s="3" customFormat="1" ht="18" customHeight="1" spans="1:13">
      <c r="A7" s="71"/>
      <c r="B7" s="20"/>
      <c r="C7" s="20"/>
      <c r="D7" s="20"/>
      <c r="E7" s="21"/>
      <c r="F7" s="74"/>
      <c r="G7" s="20"/>
      <c r="H7" s="19"/>
      <c r="I7" s="21"/>
      <c r="J7" s="19"/>
      <c r="K7" s="20"/>
      <c r="L7" s="21"/>
      <c r="M7" s="95"/>
    </row>
    <row r="8" s="3" customFormat="1" ht="18" customHeight="1" spans="1:13">
      <c r="A8" s="84" t="s">
        <v>18</v>
      </c>
      <c r="B8" s="82">
        <f>H8-'[1]1(县区)'!H8</f>
        <v>22963</v>
      </c>
      <c r="C8" s="82">
        <f>J8-'[1]1(县区)'!J8</f>
        <v>23893</v>
      </c>
      <c r="D8" s="82">
        <f t="shared" ref="D8:D39" si="0">B8-C8</f>
        <v>-930</v>
      </c>
      <c r="E8" s="107">
        <f t="shared" ref="E8:E39" si="1">IF(C8&lt;=0,0,D8/C8*100)</f>
        <v>-3.89235340894823</v>
      </c>
      <c r="F8" s="82"/>
      <c r="G8" s="85">
        <v>60807</v>
      </c>
      <c r="H8" s="96">
        <v>83770</v>
      </c>
      <c r="I8" s="107">
        <f t="shared" ref="I8:I39" si="2">IF(F8&lt;=0,0,H8/F8)</f>
        <v>0</v>
      </c>
      <c r="J8" s="96">
        <v>77825</v>
      </c>
      <c r="K8" s="82">
        <f t="shared" ref="K8:K39" si="3">H8-J8</f>
        <v>5945</v>
      </c>
      <c r="L8" s="107">
        <f t="shared" ref="L8:L39" si="4">IF(J8&lt;=0,0,K8/J8*100)</f>
        <v>7.63893350465789</v>
      </c>
      <c r="M8" s="175"/>
    </row>
    <row r="9" s="3" customFormat="1" ht="18" customHeight="1" spans="1:13">
      <c r="A9" s="82" t="s">
        <v>19</v>
      </c>
      <c r="B9" s="82">
        <f>H9-'[1]1(县区)'!H9</f>
        <v>6331</v>
      </c>
      <c r="C9" s="82">
        <f>J9-'[1]1(县区)'!J9</f>
        <v>8431</v>
      </c>
      <c r="D9" s="82">
        <f t="shared" si="0"/>
        <v>-2100</v>
      </c>
      <c r="E9" s="107">
        <f t="shared" si="1"/>
        <v>-24.9080773336496</v>
      </c>
      <c r="F9" s="82"/>
      <c r="G9" s="85">
        <v>22079</v>
      </c>
      <c r="H9" s="96">
        <v>28410</v>
      </c>
      <c r="I9" s="107">
        <f t="shared" si="2"/>
        <v>0</v>
      </c>
      <c r="J9" s="96">
        <v>29659</v>
      </c>
      <c r="K9" s="82">
        <f t="shared" si="3"/>
        <v>-1249</v>
      </c>
      <c r="L9" s="107">
        <f t="shared" si="4"/>
        <v>-4.21120064735831</v>
      </c>
      <c r="M9" s="98"/>
    </row>
    <row r="10" s="3" customFormat="1" ht="18" customHeight="1" spans="1:13">
      <c r="A10" s="82" t="s">
        <v>20</v>
      </c>
      <c r="B10" s="82">
        <f>H10-'[1]1(县区)'!H10</f>
        <v>3109</v>
      </c>
      <c r="C10" s="82">
        <f>J10-'[1]1(县区)'!J10</f>
        <v>2362</v>
      </c>
      <c r="D10" s="82">
        <f t="shared" si="0"/>
        <v>747</v>
      </c>
      <c r="E10" s="107">
        <f t="shared" si="1"/>
        <v>31.6257408975445</v>
      </c>
      <c r="F10" s="82"/>
      <c r="G10" s="85">
        <v>8413</v>
      </c>
      <c r="H10" s="96">
        <v>11522</v>
      </c>
      <c r="I10" s="107">
        <f t="shared" si="2"/>
        <v>0</v>
      </c>
      <c r="J10" s="96">
        <v>9711</v>
      </c>
      <c r="K10" s="82">
        <f t="shared" si="3"/>
        <v>1811</v>
      </c>
      <c r="L10" s="107">
        <f t="shared" si="4"/>
        <v>18.6489547935331</v>
      </c>
      <c r="M10" s="98"/>
    </row>
    <row r="11" s="3" customFormat="1" ht="18" customHeight="1" spans="1:13">
      <c r="A11" s="83" t="s">
        <v>21</v>
      </c>
      <c r="B11" s="82">
        <f>H11-'[1]1(县区)'!H11</f>
        <v>373</v>
      </c>
      <c r="C11" s="82">
        <f>J11-'[1]1(县区)'!J11</f>
        <v>359</v>
      </c>
      <c r="D11" s="82">
        <f t="shared" si="0"/>
        <v>14</v>
      </c>
      <c r="E11" s="107">
        <f t="shared" si="1"/>
        <v>3.89972144846797</v>
      </c>
      <c r="F11" s="82"/>
      <c r="G11" s="85">
        <v>829</v>
      </c>
      <c r="H11" s="96">
        <v>1202</v>
      </c>
      <c r="I11" s="107">
        <f t="shared" si="2"/>
        <v>0</v>
      </c>
      <c r="J11" s="96">
        <v>940</v>
      </c>
      <c r="K11" s="82">
        <f t="shared" si="3"/>
        <v>262</v>
      </c>
      <c r="L11" s="107">
        <f t="shared" si="4"/>
        <v>27.8723404255319</v>
      </c>
      <c r="M11" s="98"/>
    </row>
    <row r="12" s="3" customFormat="1" ht="18" customHeight="1" spans="1:13">
      <c r="A12" s="83" t="s">
        <v>22</v>
      </c>
      <c r="B12" s="82">
        <f>H12-'[1]1(县区)'!H12</f>
        <v>216</v>
      </c>
      <c r="C12" s="82">
        <f>J12-'[1]1(县区)'!J12</f>
        <v>1003</v>
      </c>
      <c r="D12" s="82">
        <f t="shared" si="0"/>
        <v>-787</v>
      </c>
      <c r="E12" s="107">
        <f t="shared" si="1"/>
        <v>-78.4646061814556</v>
      </c>
      <c r="F12" s="82"/>
      <c r="G12" s="85">
        <v>342</v>
      </c>
      <c r="H12" s="96">
        <v>558</v>
      </c>
      <c r="I12" s="107">
        <f t="shared" si="2"/>
        <v>0</v>
      </c>
      <c r="J12" s="96">
        <v>1177</v>
      </c>
      <c r="K12" s="82">
        <f t="shared" si="3"/>
        <v>-619</v>
      </c>
      <c r="L12" s="107">
        <f t="shared" si="4"/>
        <v>-52.5913338997451</v>
      </c>
      <c r="M12" s="98"/>
    </row>
    <row r="13" s="3" customFormat="1" ht="18" customHeight="1" spans="1:13">
      <c r="A13" s="83" t="s">
        <v>23</v>
      </c>
      <c r="B13" s="82">
        <f>H13-'[1]1(县区)'!H13</f>
        <v>4483</v>
      </c>
      <c r="C13" s="82">
        <f>J13-'[1]1(县区)'!J13</f>
        <v>3409</v>
      </c>
      <c r="D13" s="82">
        <f t="shared" si="0"/>
        <v>1074</v>
      </c>
      <c r="E13" s="107">
        <f t="shared" si="1"/>
        <v>31.5048401290701</v>
      </c>
      <c r="F13" s="82"/>
      <c r="G13" s="85">
        <v>15637</v>
      </c>
      <c r="H13" s="96">
        <v>20120</v>
      </c>
      <c r="I13" s="107">
        <f t="shared" si="2"/>
        <v>0</v>
      </c>
      <c r="J13" s="96">
        <v>16904</v>
      </c>
      <c r="K13" s="82">
        <f t="shared" si="3"/>
        <v>3216</v>
      </c>
      <c r="L13" s="107">
        <f t="shared" si="4"/>
        <v>19.0250828206342</v>
      </c>
      <c r="M13" s="98"/>
    </row>
    <row r="14" s="3" customFormat="1" ht="18" customHeight="1" spans="1:13">
      <c r="A14" s="83" t="s">
        <v>24</v>
      </c>
      <c r="B14" s="82">
        <f>H14-'[1]1(县区)'!H14</f>
        <v>2850</v>
      </c>
      <c r="C14" s="82">
        <f>J14-'[1]1(县区)'!J14</f>
        <v>2414</v>
      </c>
      <c r="D14" s="82">
        <f t="shared" si="0"/>
        <v>436</v>
      </c>
      <c r="E14" s="107">
        <f t="shared" si="1"/>
        <v>18.0613090306545</v>
      </c>
      <c r="F14" s="82"/>
      <c r="G14" s="85">
        <v>4813</v>
      </c>
      <c r="H14" s="96">
        <v>7663</v>
      </c>
      <c r="I14" s="107">
        <f t="shared" si="2"/>
        <v>0</v>
      </c>
      <c r="J14" s="96">
        <v>6550</v>
      </c>
      <c r="K14" s="82">
        <f t="shared" si="3"/>
        <v>1113</v>
      </c>
      <c r="L14" s="107">
        <f t="shared" si="4"/>
        <v>16.9923664122137</v>
      </c>
      <c r="M14" s="98"/>
    </row>
    <row r="15" s="3" customFormat="1" ht="18" customHeight="1" spans="1:13">
      <c r="A15" s="83" t="s">
        <v>25</v>
      </c>
      <c r="B15" s="82">
        <f>H15-'[1]1(县区)'!H15</f>
        <v>5601</v>
      </c>
      <c r="C15" s="82">
        <f>J15-'[1]1(县区)'!J15</f>
        <v>5915</v>
      </c>
      <c r="D15" s="82">
        <f t="shared" si="0"/>
        <v>-314</v>
      </c>
      <c r="E15" s="107">
        <f t="shared" si="1"/>
        <v>-5.30853761622992</v>
      </c>
      <c r="F15" s="82"/>
      <c r="G15" s="85">
        <v>8694</v>
      </c>
      <c r="H15" s="96">
        <v>14295</v>
      </c>
      <c r="I15" s="107">
        <f t="shared" si="2"/>
        <v>0</v>
      </c>
      <c r="J15" s="96">
        <v>12884</v>
      </c>
      <c r="K15" s="82">
        <f t="shared" si="3"/>
        <v>1411</v>
      </c>
      <c r="L15" s="107">
        <f t="shared" si="4"/>
        <v>10.9515678360758</v>
      </c>
      <c r="M15" s="98"/>
    </row>
    <row r="16" s="3" customFormat="1" ht="18" customHeight="1" spans="1:13">
      <c r="A16" s="176" t="s">
        <v>26</v>
      </c>
      <c r="B16" s="82">
        <f>H16-'[1]1(县区)'!H16</f>
        <v>16654</v>
      </c>
      <c r="C16" s="82">
        <f>J16-'[1]1(县区)'!J16</f>
        <v>12217</v>
      </c>
      <c r="D16" s="82">
        <f t="shared" si="0"/>
        <v>4437</v>
      </c>
      <c r="E16" s="107">
        <f t="shared" si="1"/>
        <v>36.3182450683474</v>
      </c>
      <c r="F16" s="82"/>
      <c r="G16" s="85">
        <v>40195</v>
      </c>
      <c r="H16" s="96">
        <v>56849</v>
      </c>
      <c r="I16" s="107">
        <f t="shared" si="2"/>
        <v>0</v>
      </c>
      <c r="J16" s="96">
        <v>47862</v>
      </c>
      <c r="K16" s="82">
        <f t="shared" si="3"/>
        <v>8987</v>
      </c>
      <c r="L16" s="107">
        <f t="shared" si="4"/>
        <v>18.7769002548995</v>
      </c>
      <c r="M16" s="98"/>
    </row>
    <row r="17" s="3" customFormat="1" ht="18" customHeight="1" spans="1:13">
      <c r="A17" s="82" t="s">
        <v>27</v>
      </c>
      <c r="B17" s="82">
        <f>H17-'[1]1(县区)'!H17</f>
        <v>5109</v>
      </c>
      <c r="C17" s="82">
        <f>J17-'[1]1(县区)'!J17</f>
        <v>3635</v>
      </c>
      <c r="D17" s="82">
        <f t="shared" si="0"/>
        <v>1474</v>
      </c>
      <c r="E17" s="107">
        <f t="shared" si="1"/>
        <v>40.5502063273728</v>
      </c>
      <c r="F17" s="82"/>
      <c r="G17" s="85">
        <v>12872</v>
      </c>
      <c r="H17" s="96">
        <v>17981</v>
      </c>
      <c r="I17" s="107">
        <f t="shared" si="2"/>
        <v>0</v>
      </c>
      <c r="J17" s="96">
        <v>14722</v>
      </c>
      <c r="K17" s="82">
        <f t="shared" si="3"/>
        <v>3259</v>
      </c>
      <c r="L17" s="107">
        <f t="shared" si="4"/>
        <v>22.136937916044</v>
      </c>
      <c r="M17" s="98"/>
    </row>
    <row r="18" s="3" customFormat="1" ht="18" customHeight="1" spans="1:13">
      <c r="A18" s="82" t="s">
        <v>28</v>
      </c>
      <c r="B18" s="82">
        <f>H18-'[1]1(县区)'!H18</f>
        <v>2684</v>
      </c>
      <c r="C18" s="82">
        <f>J18-'[1]1(县区)'!J18</f>
        <v>2030</v>
      </c>
      <c r="D18" s="82">
        <f t="shared" si="0"/>
        <v>654</v>
      </c>
      <c r="E18" s="107">
        <f t="shared" si="1"/>
        <v>32.2167487684729</v>
      </c>
      <c r="F18" s="82"/>
      <c r="G18" s="85">
        <v>7894</v>
      </c>
      <c r="H18" s="96">
        <v>10578</v>
      </c>
      <c r="I18" s="107">
        <f t="shared" si="2"/>
        <v>0</v>
      </c>
      <c r="J18" s="96">
        <v>8490</v>
      </c>
      <c r="K18" s="82">
        <f t="shared" si="3"/>
        <v>2088</v>
      </c>
      <c r="L18" s="107">
        <f t="shared" si="4"/>
        <v>24.5936395759717</v>
      </c>
      <c r="M18" s="98"/>
    </row>
    <row r="19" s="3" customFormat="1" ht="18" customHeight="1" spans="1:13">
      <c r="A19" s="83" t="s">
        <v>29</v>
      </c>
      <c r="B19" s="82">
        <f>H19-'[1]1(县区)'!H19</f>
        <v>238</v>
      </c>
      <c r="C19" s="82">
        <f>J19-'[1]1(县区)'!J19</f>
        <v>177</v>
      </c>
      <c r="D19" s="82">
        <f t="shared" si="0"/>
        <v>61</v>
      </c>
      <c r="E19" s="107">
        <f t="shared" si="1"/>
        <v>34.4632768361582</v>
      </c>
      <c r="F19" s="82"/>
      <c r="G19" s="85">
        <v>419</v>
      </c>
      <c r="H19" s="96">
        <v>657</v>
      </c>
      <c r="I19" s="107">
        <f t="shared" si="2"/>
        <v>0</v>
      </c>
      <c r="J19" s="96">
        <v>671</v>
      </c>
      <c r="K19" s="82">
        <f t="shared" si="3"/>
        <v>-14</v>
      </c>
      <c r="L19" s="107">
        <f t="shared" si="4"/>
        <v>-2.08643815201192</v>
      </c>
      <c r="M19" s="98"/>
    </row>
    <row r="20" s="3" customFormat="1" ht="18" customHeight="1" spans="1:13">
      <c r="A20" s="83" t="s">
        <v>30</v>
      </c>
      <c r="B20" s="82">
        <f>H20-'[1]1(县区)'!H20</f>
        <v>7</v>
      </c>
      <c r="C20" s="82">
        <f>J20-'[1]1(县区)'!J20</f>
        <v>2</v>
      </c>
      <c r="D20" s="82">
        <f t="shared" si="0"/>
        <v>5</v>
      </c>
      <c r="E20" s="107">
        <f t="shared" si="1"/>
        <v>250</v>
      </c>
      <c r="F20" s="82"/>
      <c r="G20" s="85">
        <v>39</v>
      </c>
      <c r="H20" s="96">
        <v>46</v>
      </c>
      <c r="I20" s="107">
        <f t="shared" si="2"/>
        <v>0</v>
      </c>
      <c r="J20" s="96">
        <v>23</v>
      </c>
      <c r="K20" s="82">
        <f t="shared" si="3"/>
        <v>23</v>
      </c>
      <c r="L20" s="107">
        <f t="shared" si="4"/>
        <v>100</v>
      </c>
      <c r="M20" s="98"/>
    </row>
    <row r="21" s="3" customFormat="1" ht="18" customHeight="1" spans="1:13">
      <c r="A21" s="83" t="s">
        <v>31</v>
      </c>
      <c r="B21" s="82">
        <f>H21-'[1]1(县区)'!H21</f>
        <v>4111</v>
      </c>
      <c r="C21" s="82">
        <f>J21-'[1]1(县区)'!J21</f>
        <v>2669</v>
      </c>
      <c r="D21" s="82">
        <f t="shared" si="0"/>
        <v>1442</v>
      </c>
      <c r="E21" s="107">
        <f t="shared" si="1"/>
        <v>54.0277257399775</v>
      </c>
      <c r="F21" s="82"/>
      <c r="G21" s="85">
        <v>9424</v>
      </c>
      <c r="H21" s="96">
        <v>13535</v>
      </c>
      <c r="I21" s="107">
        <f t="shared" si="2"/>
        <v>0</v>
      </c>
      <c r="J21" s="96">
        <v>11948</v>
      </c>
      <c r="K21" s="82">
        <f t="shared" si="3"/>
        <v>1587</v>
      </c>
      <c r="L21" s="107">
        <f t="shared" si="4"/>
        <v>13.2825577502511</v>
      </c>
      <c r="M21" s="98"/>
    </row>
    <row r="22" s="3" customFormat="1" ht="18" customHeight="1" spans="1:13">
      <c r="A22" s="83" t="s">
        <v>32</v>
      </c>
      <c r="B22" s="82">
        <f>H22-'[1]1(县区)'!H22</f>
        <v>1553</v>
      </c>
      <c r="C22" s="82">
        <f>J22-'[1]1(县区)'!J22</f>
        <v>1073</v>
      </c>
      <c r="D22" s="82">
        <f t="shared" si="0"/>
        <v>480</v>
      </c>
      <c r="E22" s="107">
        <f t="shared" si="1"/>
        <v>44.7343895619758</v>
      </c>
      <c r="F22" s="82"/>
      <c r="G22" s="85">
        <v>2892</v>
      </c>
      <c r="H22" s="96">
        <v>4445</v>
      </c>
      <c r="I22" s="107">
        <f t="shared" si="2"/>
        <v>0</v>
      </c>
      <c r="J22" s="96">
        <v>3279</v>
      </c>
      <c r="K22" s="82">
        <f t="shared" si="3"/>
        <v>1166</v>
      </c>
      <c r="L22" s="107">
        <f t="shared" si="4"/>
        <v>35.5596218359256</v>
      </c>
      <c r="M22" s="98"/>
    </row>
    <row r="23" s="3" customFormat="1" ht="18" customHeight="1" spans="1:13">
      <c r="A23" s="83" t="s">
        <v>33</v>
      </c>
      <c r="B23" s="82">
        <f>H23-'[1]1(县区)'!H23</f>
        <v>2952</v>
      </c>
      <c r="C23" s="82">
        <f>J23-'[1]1(县区)'!J23</f>
        <v>2631</v>
      </c>
      <c r="D23" s="82">
        <f t="shared" si="0"/>
        <v>321</v>
      </c>
      <c r="E23" s="107">
        <f t="shared" si="1"/>
        <v>12.2006841505131</v>
      </c>
      <c r="F23" s="82"/>
      <c r="G23" s="85">
        <v>6655</v>
      </c>
      <c r="H23" s="96">
        <v>9607</v>
      </c>
      <c r="I23" s="107">
        <f t="shared" si="2"/>
        <v>0</v>
      </c>
      <c r="J23" s="96">
        <v>8729</v>
      </c>
      <c r="K23" s="82">
        <f t="shared" si="3"/>
        <v>878</v>
      </c>
      <c r="L23" s="107">
        <f t="shared" si="4"/>
        <v>10.0584259365334</v>
      </c>
      <c r="M23" s="98"/>
    </row>
    <row r="24" s="3" customFormat="1" ht="18" customHeight="1" spans="1:13">
      <c r="A24" s="176" t="s">
        <v>34</v>
      </c>
      <c r="B24" s="82">
        <f>H24-'[1]1(县区)'!H24</f>
        <v>6309</v>
      </c>
      <c r="C24" s="82">
        <f>J24-'[1]1(县区)'!J24</f>
        <v>11676</v>
      </c>
      <c r="D24" s="82">
        <f t="shared" si="0"/>
        <v>-5367</v>
      </c>
      <c r="E24" s="107">
        <f t="shared" si="1"/>
        <v>-45.9660842754368</v>
      </c>
      <c r="F24" s="82"/>
      <c r="G24" s="85">
        <v>20612</v>
      </c>
      <c r="H24" s="96">
        <v>26921</v>
      </c>
      <c r="I24" s="107">
        <f t="shared" si="2"/>
        <v>0</v>
      </c>
      <c r="J24" s="96">
        <v>29963</v>
      </c>
      <c r="K24" s="82">
        <f t="shared" si="3"/>
        <v>-3042</v>
      </c>
      <c r="L24" s="107">
        <f t="shared" si="4"/>
        <v>-10.1525214431132</v>
      </c>
      <c r="M24" s="98"/>
    </row>
    <row r="25" s="3" customFormat="1" ht="18" customHeight="1" spans="1:13">
      <c r="A25" s="82" t="s">
        <v>27</v>
      </c>
      <c r="B25" s="82">
        <f>H25-'[1]1(县区)'!H25</f>
        <v>1222</v>
      </c>
      <c r="C25" s="82">
        <f>J25-'[1]1(县区)'!J25</f>
        <v>4796</v>
      </c>
      <c r="D25" s="82">
        <f t="shared" si="0"/>
        <v>-3574</v>
      </c>
      <c r="E25" s="107">
        <f t="shared" si="1"/>
        <v>-74.5204336947456</v>
      </c>
      <c r="F25" s="82"/>
      <c r="G25" s="85">
        <v>9207</v>
      </c>
      <c r="H25" s="96">
        <v>10429</v>
      </c>
      <c r="I25" s="107">
        <f t="shared" si="2"/>
        <v>0</v>
      </c>
      <c r="J25" s="96">
        <v>14937</v>
      </c>
      <c r="K25" s="82">
        <f t="shared" si="3"/>
        <v>-4508</v>
      </c>
      <c r="L25" s="107">
        <f t="shared" si="4"/>
        <v>-30.1800897101158</v>
      </c>
      <c r="M25" s="98"/>
    </row>
    <row r="26" s="3" customFormat="1" ht="18" customHeight="1" spans="1:13">
      <c r="A26" s="82" t="s">
        <v>28</v>
      </c>
      <c r="B26" s="82">
        <f>H26-'[1]1(县区)'!H26</f>
        <v>425</v>
      </c>
      <c r="C26" s="82">
        <f>J26-'[1]1(县区)'!J26</f>
        <v>332</v>
      </c>
      <c r="D26" s="82">
        <f t="shared" si="0"/>
        <v>93</v>
      </c>
      <c r="E26" s="107">
        <f t="shared" si="1"/>
        <v>28.0120481927711</v>
      </c>
      <c r="F26" s="82"/>
      <c r="G26" s="85">
        <v>519</v>
      </c>
      <c r="H26" s="96">
        <v>944</v>
      </c>
      <c r="I26" s="107">
        <f t="shared" si="2"/>
        <v>0</v>
      </c>
      <c r="J26" s="96">
        <v>1221</v>
      </c>
      <c r="K26" s="82">
        <f t="shared" si="3"/>
        <v>-277</v>
      </c>
      <c r="L26" s="107">
        <f t="shared" si="4"/>
        <v>-22.6863226863227</v>
      </c>
      <c r="M26" s="98"/>
    </row>
    <row r="27" s="3" customFormat="1" ht="18" customHeight="1" spans="1:13">
      <c r="A27" s="83" t="s">
        <v>29</v>
      </c>
      <c r="B27" s="82">
        <f>H27-'[1]1(县区)'!H27</f>
        <v>135</v>
      </c>
      <c r="C27" s="82">
        <f>J27-'[1]1(县区)'!J27</f>
        <v>182</v>
      </c>
      <c r="D27" s="82">
        <f t="shared" si="0"/>
        <v>-47</v>
      </c>
      <c r="E27" s="107">
        <f t="shared" si="1"/>
        <v>-25.8241758241758</v>
      </c>
      <c r="F27" s="82"/>
      <c r="G27" s="85">
        <v>410</v>
      </c>
      <c r="H27" s="96">
        <v>545</v>
      </c>
      <c r="I27" s="107">
        <f t="shared" si="2"/>
        <v>0</v>
      </c>
      <c r="J27" s="96">
        <v>269</v>
      </c>
      <c r="K27" s="82">
        <f t="shared" si="3"/>
        <v>276</v>
      </c>
      <c r="L27" s="107">
        <f t="shared" si="4"/>
        <v>102.602230483271</v>
      </c>
      <c r="M27" s="98"/>
    </row>
    <row r="28" s="3" customFormat="1" ht="18" customHeight="1" spans="1:13">
      <c r="A28" s="83" t="s">
        <v>30</v>
      </c>
      <c r="B28" s="82">
        <f>H28-'[1]1(县区)'!H28</f>
        <v>209</v>
      </c>
      <c r="C28" s="82">
        <f>J28-'[1]1(县区)'!J28</f>
        <v>1001</v>
      </c>
      <c r="D28" s="82">
        <f t="shared" si="0"/>
        <v>-792</v>
      </c>
      <c r="E28" s="107">
        <f t="shared" si="1"/>
        <v>-79.1208791208791</v>
      </c>
      <c r="F28" s="82"/>
      <c r="G28" s="85">
        <v>303</v>
      </c>
      <c r="H28" s="96">
        <v>512</v>
      </c>
      <c r="I28" s="107">
        <f t="shared" si="2"/>
        <v>0</v>
      </c>
      <c r="J28" s="96">
        <v>1154</v>
      </c>
      <c r="K28" s="82">
        <f t="shared" si="3"/>
        <v>-642</v>
      </c>
      <c r="L28" s="107">
        <f t="shared" si="4"/>
        <v>-55.632582322357</v>
      </c>
      <c r="M28" s="98"/>
    </row>
    <row r="29" s="3" customFormat="1" ht="18" customHeight="1" spans="1:13">
      <c r="A29" s="83" t="s">
        <v>31</v>
      </c>
      <c r="B29" s="82">
        <f>H29-'[1]1(县区)'!H29</f>
        <v>372</v>
      </c>
      <c r="C29" s="82">
        <f>J29-'[1]1(县区)'!J29</f>
        <v>740</v>
      </c>
      <c r="D29" s="82">
        <f t="shared" si="0"/>
        <v>-368</v>
      </c>
      <c r="E29" s="107">
        <f t="shared" si="1"/>
        <v>-49.7297297297297</v>
      </c>
      <c r="F29" s="82"/>
      <c r="G29" s="85">
        <v>6213</v>
      </c>
      <c r="H29" s="96">
        <v>6585</v>
      </c>
      <c r="I29" s="107">
        <f t="shared" si="2"/>
        <v>0</v>
      </c>
      <c r="J29" s="96">
        <v>4956</v>
      </c>
      <c r="K29" s="82">
        <f t="shared" si="3"/>
        <v>1629</v>
      </c>
      <c r="L29" s="107">
        <f t="shared" si="4"/>
        <v>32.8692493946731</v>
      </c>
      <c r="M29" s="98"/>
    </row>
    <row r="30" s="3" customFormat="1" ht="18" customHeight="1" spans="1:13">
      <c r="A30" s="83" t="s">
        <v>32</v>
      </c>
      <c r="B30" s="82">
        <f>H30-'[1]1(县区)'!H30</f>
        <v>1297</v>
      </c>
      <c r="C30" s="82">
        <f>J30-'[1]1(县区)'!J30</f>
        <v>1341</v>
      </c>
      <c r="D30" s="82">
        <f t="shared" si="0"/>
        <v>-44</v>
      </c>
      <c r="E30" s="107">
        <f t="shared" si="1"/>
        <v>-3.28113348247576</v>
      </c>
      <c r="F30" s="82"/>
      <c r="G30" s="85">
        <v>1921</v>
      </c>
      <c r="H30" s="96">
        <v>3218</v>
      </c>
      <c r="I30" s="107">
        <f t="shared" si="2"/>
        <v>0</v>
      </c>
      <c r="J30" s="96">
        <v>3271</v>
      </c>
      <c r="K30" s="82">
        <f t="shared" si="3"/>
        <v>-53</v>
      </c>
      <c r="L30" s="107">
        <f t="shared" si="4"/>
        <v>-1.62029960256802</v>
      </c>
      <c r="M30" s="98"/>
    </row>
    <row r="31" s="3" customFormat="1" ht="18" customHeight="1" spans="1:13">
      <c r="A31" s="83" t="s">
        <v>33</v>
      </c>
      <c r="B31" s="82">
        <f>H31-'[1]1(县区)'!H31</f>
        <v>2649</v>
      </c>
      <c r="C31" s="82">
        <f>J31-'[1]1(县区)'!J31</f>
        <v>3284</v>
      </c>
      <c r="D31" s="82">
        <f t="shared" si="0"/>
        <v>-635</v>
      </c>
      <c r="E31" s="107">
        <f t="shared" si="1"/>
        <v>-19.3361753958587</v>
      </c>
      <c r="F31" s="82"/>
      <c r="G31" s="85">
        <v>2039</v>
      </c>
      <c r="H31" s="96">
        <v>4688</v>
      </c>
      <c r="I31" s="107">
        <f t="shared" si="2"/>
        <v>0</v>
      </c>
      <c r="J31" s="96">
        <v>4155</v>
      </c>
      <c r="K31" s="82">
        <f t="shared" si="3"/>
        <v>533</v>
      </c>
      <c r="L31" s="107">
        <f t="shared" si="4"/>
        <v>12.8279181708785</v>
      </c>
      <c r="M31" s="98"/>
    </row>
    <row r="32" s="3" customFormat="1" ht="18" customHeight="1" spans="1:13">
      <c r="A32" s="84" t="s">
        <v>35</v>
      </c>
      <c r="B32" s="82">
        <f>H32-'[1]1(县区)'!H32</f>
        <v>296172</v>
      </c>
      <c r="C32" s="82">
        <f>J32-'[1]1(县区)'!J32</f>
        <v>132876</v>
      </c>
      <c r="D32" s="82">
        <f t="shared" si="0"/>
        <v>163296</v>
      </c>
      <c r="E32" s="107">
        <f t="shared" si="1"/>
        <v>122.89352479003</v>
      </c>
      <c r="F32" s="82"/>
      <c r="G32" s="85">
        <v>360085</v>
      </c>
      <c r="H32" s="96">
        <v>656257</v>
      </c>
      <c r="I32" s="107">
        <f t="shared" si="2"/>
        <v>0</v>
      </c>
      <c r="J32" s="96">
        <v>480632</v>
      </c>
      <c r="K32" s="82">
        <f t="shared" si="3"/>
        <v>175625</v>
      </c>
      <c r="L32" s="107">
        <f t="shared" si="4"/>
        <v>36.5404301003678</v>
      </c>
      <c r="M32" s="98"/>
    </row>
    <row r="33" s="3" customFormat="1" ht="18" customHeight="1" spans="1:13">
      <c r="A33" s="82" t="s">
        <v>27</v>
      </c>
      <c r="B33" s="82">
        <f>H33-'[1]1(县区)'!H33</f>
        <v>56183</v>
      </c>
      <c r="C33" s="82">
        <f>J33-'[1]1(县区)'!J33</f>
        <v>16981</v>
      </c>
      <c r="D33" s="82">
        <f t="shared" si="0"/>
        <v>39202</v>
      </c>
      <c r="E33" s="107">
        <f t="shared" si="1"/>
        <v>230.858017784583</v>
      </c>
      <c r="F33" s="82"/>
      <c r="G33" s="85">
        <v>47568</v>
      </c>
      <c r="H33" s="96">
        <v>103751</v>
      </c>
      <c r="I33" s="107">
        <f t="shared" si="2"/>
        <v>0</v>
      </c>
      <c r="J33" s="96">
        <v>68053</v>
      </c>
      <c r="K33" s="82">
        <f t="shared" si="3"/>
        <v>35698</v>
      </c>
      <c r="L33" s="107">
        <f t="shared" si="4"/>
        <v>52.456173864488</v>
      </c>
      <c r="M33" s="98"/>
    </row>
    <row r="34" s="3" customFormat="1" ht="18" customHeight="1" spans="1:13">
      <c r="A34" s="82" t="s">
        <v>28</v>
      </c>
      <c r="B34" s="82">
        <f>H34-'[1]1(县区)'!H34</f>
        <v>31805</v>
      </c>
      <c r="C34" s="82">
        <f>J34-'[1]1(县区)'!J34</f>
        <v>14731</v>
      </c>
      <c r="D34" s="82">
        <f t="shared" si="0"/>
        <v>17074</v>
      </c>
      <c r="E34" s="107">
        <f t="shared" si="1"/>
        <v>115.905233860566</v>
      </c>
      <c r="F34" s="82"/>
      <c r="G34" s="85">
        <v>38686</v>
      </c>
      <c r="H34" s="96">
        <v>70491</v>
      </c>
      <c r="I34" s="107">
        <f t="shared" si="2"/>
        <v>0</v>
      </c>
      <c r="J34" s="96">
        <v>47649</v>
      </c>
      <c r="K34" s="82">
        <f t="shared" si="3"/>
        <v>22842</v>
      </c>
      <c r="L34" s="107">
        <f t="shared" si="4"/>
        <v>47.9380469684568</v>
      </c>
      <c r="M34" s="98"/>
    </row>
    <row r="35" s="3" customFormat="1" ht="18" customHeight="1" spans="1:13">
      <c r="A35" s="83" t="s">
        <v>29</v>
      </c>
      <c r="B35" s="82">
        <f>H35-'[1]1(县区)'!H35</f>
        <v>9631</v>
      </c>
      <c r="C35" s="82">
        <f>J35-'[1]1(县区)'!J35</f>
        <v>3111</v>
      </c>
      <c r="D35" s="82">
        <f t="shared" si="0"/>
        <v>6520</v>
      </c>
      <c r="E35" s="107">
        <f t="shared" si="1"/>
        <v>209.578913532626</v>
      </c>
      <c r="F35" s="82"/>
      <c r="G35" s="85">
        <v>9736</v>
      </c>
      <c r="H35" s="96">
        <v>19367</v>
      </c>
      <c r="I35" s="107">
        <f t="shared" si="2"/>
        <v>0</v>
      </c>
      <c r="J35" s="96">
        <v>12717</v>
      </c>
      <c r="K35" s="82">
        <f t="shared" si="3"/>
        <v>6650</v>
      </c>
      <c r="L35" s="107">
        <f t="shared" si="4"/>
        <v>52.2922072815916</v>
      </c>
      <c r="M35" s="98"/>
    </row>
    <row r="36" s="3" customFormat="1" ht="18" customHeight="1" spans="1:13">
      <c r="A36" s="83" t="s">
        <v>30</v>
      </c>
      <c r="B36" s="82">
        <f>H36-'[1]1(县区)'!H36</f>
        <v>4431</v>
      </c>
      <c r="C36" s="82">
        <f>J36-'[1]1(县区)'!J36</f>
        <v>821</v>
      </c>
      <c r="D36" s="82">
        <f t="shared" si="0"/>
        <v>3610</v>
      </c>
      <c r="E36" s="107">
        <f t="shared" si="1"/>
        <v>439.707673568819</v>
      </c>
      <c r="F36" s="82"/>
      <c r="G36" s="85">
        <v>3148</v>
      </c>
      <c r="H36" s="96">
        <v>7579</v>
      </c>
      <c r="I36" s="107">
        <f t="shared" si="2"/>
        <v>0</v>
      </c>
      <c r="J36" s="96">
        <v>5899</v>
      </c>
      <c r="K36" s="82">
        <f t="shared" si="3"/>
        <v>1680</v>
      </c>
      <c r="L36" s="107">
        <f t="shared" si="4"/>
        <v>28.479403288693</v>
      </c>
      <c r="M36" s="98"/>
    </row>
    <row r="37" s="3" customFormat="1" ht="18" customHeight="1" spans="1:13">
      <c r="A37" s="83" t="s">
        <v>31</v>
      </c>
      <c r="B37" s="82">
        <f>H37-'[1]1(县区)'!H37</f>
        <v>67417</v>
      </c>
      <c r="C37" s="82">
        <f>J37-'[1]1(县区)'!J37</f>
        <v>27064</v>
      </c>
      <c r="D37" s="82">
        <f t="shared" si="0"/>
        <v>40353</v>
      </c>
      <c r="E37" s="107">
        <f t="shared" si="1"/>
        <v>149.102128288501</v>
      </c>
      <c r="F37" s="82"/>
      <c r="G37" s="85">
        <v>84590</v>
      </c>
      <c r="H37" s="96">
        <v>152007</v>
      </c>
      <c r="I37" s="107">
        <f t="shared" si="2"/>
        <v>0</v>
      </c>
      <c r="J37" s="96">
        <v>117378</v>
      </c>
      <c r="K37" s="82">
        <f t="shared" si="3"/>
        <v>34629</v>
      </c>
      <c r="L37" s="107">
        <f t="shared" si="4"/>
        <v>29.502121351531</v>
      </c>
      <c r="M37" s="98"/>
    </row>
    <row r="38" s="3" customFormat="1" ht="18" customHeight="1" spans="1:13">
      <c r="A38" s="83" t="s">
        <v>32</v>
      </c>
      <c r="B38" s="82">
        <f>H38-'[1]1(县区)'!H38</f>
        <v>22227</v>
      </c>
      <c r="C38" s="82">
        <f>J38-'[1]1(县区)'!J38</f>
        <v>20040</v>
      </c>
      <c r="D38" s="82">
        <f t="shared" si="0"/>
        <v>2187</v>
      </c>
      <c r="E38" s="107">
        <f t="shared" si="1"/>
        <v>10.9131736526946</v>
      </c>
      <c r="F38" s="82"/>
      <c r="G38" s="85">
        <v>63004</v>
      </c>
      <c r="H38" s="96">
        <v>85231</v>
      </c>
      <c r="I38" s="107">
        <f t="shared" si="2"/>
        <v>0</v>
      </c>
      <c r="J38" s="96">
        <v>72397</v>
      </c>
      <c r="K38" s="82">
        <f t="shared" si="3"/>
        <v>12834</v>
      </c>
      <c r="L38" s="107">
        <f t="shared" si="4"/>
        <v>17.7272538917358</v>
      </c>
      <c r="M38" s="98"/>
    </row>
    <row r="39" s="3" customFormat="1" ht="18" customHeight="1" spans="1:13">
      <c r="A39" s="83" t="s">
        <v>33</v>
      </c>
      <c r="B39" s="82">
        <f>H39-'[1]1(县区)'!H39</f>
        <v>104478</v>
      </c>
      <c r="C39" s="82">
        <f>J39-'[1]1(县区)'!J39</f>
        <v>50128</v>
      </c>
      <c r="D39" s="82">
        <f t="shared" si="0"/>
        <v>54350</v>
      </c>
      <c r="E39" s="107">
        <f t="shared" si="1"/>
        <v>108.422438557293</v>
      </c>
      <c r="F39" s="82"/>
      <c r="G39" s="85">
        <v>113353</v>
      </c>
      <c r="H39" s="96">
        <v>217831</v>
      </c>
      <c r="I39" s="107">
        <f t="shared" si="2"/>
        <v>0</v>
      </c>
      <c r="J39" s="96">
        <v>156539</v>
      </c>
      <c r="K39" s="82">
        <f t="shared" si="3"/>
        <v>61292</v>
      </c>
      <c r="L39" s="107">
        <f t="shared" si="4"/>
        <v>39.1544599109487</v>
      </c>
      <c r="M39" s="98"/>
    </row>
    <row r="40" s="3" customFormat="1" ht="18" hidden="1" customHeight="1" spans="1:12">
      <c r="A40" s="86" t="s">
        <v>36</v>
      </c>
      <c r="B40" s="5"/>
      <c r="C40" s="5"/>
      <c r="D40" s="6"/>
      <c r="E40" s="7"/>
      <c r="F40" s="68"/>
      <c r="G40" s="5"/>
      <c r="H40" s="87"/>
      <c r="I40" s="5"/>
      <c r="J40" s="6"/>
      <c r="K40" s="5"/>
      <c r="L40" s="7"/>
    </row>
    <row r="41" s="3" customFormat="1" ht="9" customHeight="1" spans="1:13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</row>
    <row r="42" s="3" customFormat="1" ht="15.5" spans="1:12">
      <c r="A42" s="89" t="s">
        <v>37</v>
      </c>
      <c r="B42" s="5"/>
      <c r="C42" s="5"/>
      <c r="D42" s="6"/>
      <c r="E42" s="7"/>
      <c r="F42" s="68"/>
      <c r="G42" s="5"/>
      <c r="H42" s="5"/>
      <c r="I42" s="5"/>
      <c r="J42" s="6"/>
      <c r="K42" s="5"/>
      <c r="L42" s="7"/>
    </row>
  </sheetData>
  <mergeCells count="20">
    <mergeCell ref="K3:M3"/>
    <mergeCell ref="D4:G4"/>
    <mergeCell ref="K4:L4"/>
    <mergeCell ref="B5:E5"/>
    <mergeCell ref="F5:L5"/>
    <mergeCell ref="A41:M41"/>
    <mergeCell ref="A5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A1:L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workbookViewId="0">
      <selection activeCell="C8" sqref="C8"/>
    </sheetView>
  </sheetViews>
  <sheetFormatPr defaultColWidth="9.45454545454546" defaultRowHeight="15"/>
  <cols>
    <col min="1" max="1" width="38.7272727272727" style="5" customWidth="1"/>
    <col min="2" max="3" width="11.5454545454545" style="5" customWidth="1"/>
    <col min="4" max="4" width="11.5454545454545" style="6" customWidth="1"/>
    <col min="5" max="5" width="11.5454545454545" style="7" customWidth="1"/>
    <col min="6" max="6" width="11.5454545454545" style="6" customWidth="1"/>
    <col min="7" max="7" width="11.5454545454545" style="5" hidden="1" customWidth="1"/>
    <col min="8" max="8" width="11.5454545454545" style="7" customWidth="1"/>
    <col min="9" max="9" width="11.5454545454545" style="99" customWidth="1"/>
    <col min="10" max="10" width="11.5454545454545" style="100" customWidth="1"/>
    <col min="11" max="11" width="11.5454545454545" style="5" customWidth="1"/>
    <col min="12" max="12" width="11.5454545454545" style="7" customWidth="1"/>
    <col min="13" max="13" width="6.27272727272727" style="3" hidden="1" customWidth="1"/>
    <col min="14" max="14" width="9.95454545454546" style="3" customWidth="1"/>
    <col min="15" max="32" width="9.81818181818182" style="3"/>
    <col min="33" max="16384" width="9.45454545454546" style="3"/>
  </cols>
  <sheetData>
    <row r="1" s="3" customFormat="1" ht="20" customHeight="1" spans="1:13">
      <c r="A1" s="8" t="s">
        <v>38</v>
      </c>
      <c r="B1" s="8"/>
      <c r="C1" s="8"/>
      <c r="D1" s="8"/>
      <c r="E1" s="8"/>
      <c r="F1" s="8"/>
      <c r="G1" s="8"/>
      <c r="H1" s="8"/>
      <c r="I1" s="140"/>
      <c r="J1" s="140"/>
      <c r="K1" s="8"/>
      <c r="L1" s="8"/>
      <c r="M1" s="8"/>
    </row>
    <row r="2" s="67" customFormat="1" ht="20" customHeight="1" spans="1:13">
      <c r="A2" s="8"/>
      <c r="B2" s="8"/>
      <c r="C2" s="8"/>
      <c r="D2" s="8"/>
      <c r="E2" s="8"/>
      <c r="F2" s="8"/>
      <c r="G2" s="8"/>
      <c r="H2" s="8"/>
      <c r="I2" s="140"/>
      <c r="J2" s="140"/>
      <c r="K2" s="8"/>
      <c r="L2" s="8"/>
      <c r="M2" s="8"/>
    </row>
    <row r="3" s="67" customFormat="1" ht="20" customHeight="1" spans="1:13">
      <c r="A3" s="33"/>
      <c r="B3" s="33"/>
      <c r="C3" s="34"/>
      <c r="D3" s="58"/>
      <c r="E3" s="58"/>
      <c r="F3" s="58"/>
      <c r="G3" s="33"/>
      <c r="H3" s="33"/>
      <c r="I3" s="141"/>
      <c r="J3" s="142"/>
      <c r="K3" s="58" t="s">
        <v>1</v>
      </c>
      <c r="L3" s="58"/>
      <c r="M3" s="58"/>
    </row>
    <row r="4" s="3" customFormat="1" ht="20" customHeight="1" spans="1:13">
      <c r="A4" s="3" t="s">
        <v>2</v>
      </c>
      <c r="B4" s="5"/>
      <c r="C4" s="6"/>
      <c r="D4" s="59"/>
      <c r="E4" s="59"/>
      <c r="F4" s="91" t="s">
        <v>3</v>
      </c>
      <c r="G4" s="5"/>
      <c r="H4" s="5"/>
      <c r="I4" s="143" t="s">
        <v>3</v>
      </c>
      <c r="J4" s="143"/>
      <c r="K4" s="90" t="s">
        <v>4</v>
      </c>
      <c r="L4" s="90"/>
      <c r="M4" s="90"/>
    </row>
    <row r="5" s="3" customFormat="1" ht="20" customHeight="1" spans="1:13">
      <c r="A5" s="101" t="s">
        <v>5</v>
      </c>
      <c r="B5" s="37" t="s">
        <v>6</v>
      </c>
      <c r="C5" s="38"/>
      <c r="D5" s="38"/>
      <c r="E5" s="61"/>
      <c r="F5" s="102" t="s">
        <v>7</v>
      </c>
      <c r="G5" s="103"/>
      <c r="H5" s="103"/>
      <c r="I5" s="144"/>
      <c r="J5" s="144"/>
      <c r="K5" s="103"/>
      <c r="L5" s="145"/>
      <c r="M5" s="91"/>
    </row>
    <row r="6" s="3" customFormat="1" ht="20" customHeight="1" spans="1:13">
      <c r="A6" s="104"/>
      <c r="B6" s="19" t="s">
        <v>6</v>
      </c>
      <c r="C6" s="19" t="s">
        <v>8</v>
      </c>
      <c r="D6" s="20" t="s">
        <v>9</v>
      </c>
      <c r="E6" s="21" t="s">
        <v>10</v>
      </c>
      <c r="F6" s="72" t="s">
        <v>39</v>
      </c>
      <c r="G6" s="20" t="s">
        <v>12</v>
      </c>
      <c r="H6" s="23" t="s">
        <v>7</v>
      </c>
      <c r="I6" s="21" t="s">
        <v>40</v>
      </c>
      <c r="J6" s="23" t="s">
        <v>14</v>
      </c>
      <c r="K6" s="20" t="s">
        <v>15</v>
      </c>
      <c r="L6" s="21" t="s">
        <v>16</v>
      </c>
      <c r="M6" s="146" t="s">
        <v>17</v>
      </c>
    </row>
    <row r="7" s="3" customFormat="1" ht="20" customHeight="1" spans="1:13">
      <c r="A7" s="105"/>
      <c r="B7" s="19"/>
      <c r="C7" s="19"/>
      <c r="D7" s="20"/>
      <c r="E7" s="21"/>
      <c r="F7" s="74"/>
      <c r="G7" s="20"/>
      <c r="H7" s="23"/>
      <c r="I7" s="21"/>
      <c r="J7" s="23"/>
      <c r="K7" s="20"/>
      <c r="L7" s="21"/>
      <c r="M7" s="147"/>
    </row>
    <row r="8" s="3" customFormat="1" ht="20" customHeight="1" spans="1:13">
      <c r="A8" s="84" t="s">
        <v>41</v>
      </c>
      <c r="B8" s="77">
        <f>H8-'[1]1 (全市)'!H8</f>
        <v>16654</v>
      </c>
      <c r="C8" s="106">
        <f>J8-'[1]1 (全市)'!J8</f>
        <v>12217</v>
      </c>
      <c r="D8" s="82">
        <f t="shared" ref="D8:D34" si="0">B8-C8</f>
        <v>4437</v>
      </c>
      <c r="E8" s="107">
        <f t="shared" ref="E8:E34" si="1">IF(C8&lt;=0,0,D8/C8*100)</f>
        <v>36.3182450683474</v>
      </c>
      <c r="F8" s="82">
        <v>287780</v>
      </c>
      <c r="G8" s="82">
        <v>40195</v>
      </c>
      <c r="H8" s="106">
        <v>56849</v>
      </c>
      <c r="I8" s="27">
        <f t="shared" ref="I8:I34" si="2">IF(F8&lt;=0,0,H8/F8*100)</f>
        <v>19.7543262214191</v>
      </c>
      <c r="J8" s="28">
        <v>47862</v>
      </c>
      <c r="K8" s="82">
        <f t="shared" ref="K8:K34" si="3">H8-J8</f>
        <v>8987</v>
      </c>
      <c r="L8" s="79">
        <f t="shared" ref="L8:L34" si="4">IF(J8&lt;=0,0,K8/J8*100)</f>
        <v>18.7769002548995</v>
      </c>
      <c r="M8" s="65"/>
    </row>
    <row r="9" s="3" customFormat="1" ht="20" customHeight="1" spans="1:13">
      <c r="A9" s="82" t="s">
        <v>42</v>
      </c>
      <c r="B9" s="77">
        <f>H9-'[1]1 (全市)'!H9</f>
        <v>4202</v>
      </c>
      <c r="C9" s="106">
        <f>J9-'[1]1 (全市)'!J9</f>
        <v>4942</v>
      </c>
      <c r="D9" s="82">
        <f t="shared" si="0"/>
        <v>-740</v>
      </c>
      <c r="E9" s="107">
        <f t="shared" si="1"/>
        <v>-14.9736948603804</v>
      </c>
      <c r="F9" s="82">
        <v>70000</v>
      </c>
      <c r="G9" s="82">
        <v>11094</v>
      </c>
      <c r="H9" s="106">
        <v>15296</v>
      </c>
      <c r="I9" s="27">
        <f t="shared" si="2"/>
        <v>21.8514285714286</v>
      </c>
      <c r="J9" s="28">
        <v>16250</v>
      </c>
      <c r="K9" s="82">
        <f t="shared" si="3"/>
        <v>-954</v>
      </c>
      <c r="L9" s="79">
        <f t="shared" si="4"/>
        <v>-5.87076923076923</v>
      </c>
      <c r="M9" s="65"/>
    </row>
    <row r="10" s="3" customFormat="1" ht="20" customHeight="1" spans="1:13">
      <c r="A10" s="82" t="s">
        <v>43</v>
      </c>
      <c r="B10" s="77">
        <f>H10-'[1]1 (全市)'!H10</f>
        <v>36</v>
      </c>
      <c r="C10" s="106">
        <f>J10-'[1]1 (全市)'!J10</f>
        <v>532</v>
      </c>
      <c r="D10" s="82">
        <f t="shared" si="0"/>
        <v>-496</v>
      </c>
      <c r="E10" s="107">
        <f t="shared" si="1"/>
        <v>-93.2330827067669</v>
      </c>
      <c r="F10" s="82">
        <v>34000</v>
      </c>
      <c r="G10" s="82">
        <v>5960</v>
      </c>
      <c r="H10" s="106">
        <v>5996</v>
      </c>
      <c r="I10" s="27">
        <f t="shared" si="2"/>
        <v>17.6352941176471</v>
      </c>
      <c r="J10" s="28">
        <v>4430</v>
      </c>
      <c r="K10" s="82">
        <f t="shared" si="3"/>
        <v>1566</v>
      </c>
      <c r="L10" s="79">
        <f t="shared" si="4"/>
        <v>35.3498871331828</v>
      </c>
      <c r="M10" s="65"/>
    </row>
    <row r="11" s="3" customFormat="1" ht="20" customHeight="1" spans="1:13">
      <c r="A11" s="82" t="s">
        <v>44</v>
      </c>
      <c r="B11" s="77">
        <f>H11-'[1]1 (全市)'!H11</f>
        <v>477</v>
      </c>
      <c r="C11" s="106">
        <f>J11-'[1]1 (全市)'!J11</f>
        <v>727</v>
      </c>
      <c r="D11" s="82">
        <f t="shared" si="0"/>
        <v>-250</v>
      </c>
      <c r="E11" s="107">
        <f t="shared" si="1"/>
        <v>-34.3878954607978</v>
      </c>
      <c r="F11" s="82">
        <v>8000</v>
      </c>
      <c r="G11" s="82">
        <v>1276</v>
      </c>
      <c r="H11" s="106">
        <v>1753</v>
      </c>
      <c r="I11" s="27">
        <f t="shared" si="2"/>
        <v>21.9125</v>
      </c>
      <c r="J11" s="28">
        <v>2014</v>
      </c>
      <c r="K11" s="82">
        <f t="shared" si="3"/>
        <v>-261</v>
      </c>
      <c r="L11" s="79">
        <f t="shared" si="4"/>
        <v>-12.9592850049652</v>
      </c>
      <c r="M11" s="65"/>
    </row>
    <row r="12" s="3" customFormat="1" ht="20" customHeight="1" spans="1:13">
      <c r="A12" s="82" t="s">
        <v>45</v>
      </c>
      <c r="B12" s="77">
        <f>H12-'[1]1 (全市)'!H12</f>
        <v>23</v>
      </c>
      <c r="C12" s="106">
        <f>J12-'[1]1 (全市)'!J12</f>
        <v>5</v>
      </c>
      <c r="D12" s="82">
        <f t="shared" si="0"/>
        <v>18</v>
      </c>
      <c r="E12" s="107">
        <f t="shared" si="1"/>
        <v>360</v>
      </c>
      <c r="F12" s="82">
        <v>760</v>
      </c>
      <c r="G12" s="82">
        <v>56</v>
      </c>
      <c r="H12" s="106">
        <v>79</v>
      </c>
      <c r="I12" s="27">
        <f t="shared" si="2"/>
        <v>10.3947368421053</v>
      </c>
      <c r="J12" s="28">
        <v>38</v>
      </c>
      <c r="K12" s="82">
        <f t="shared" si="3"/>
        <v>41</v>
      </c>
      <c r="L12" s="79">
        <f t="shared" si="4"/>
        <v>107.894736842105</v>
      </c>
      <c r="M12" s="65"/>
    </row>
    <row r="13" s="3" customFormat="1" ht="20" customHeight="1" spans="1:13">
      <c r="A13" s="82" t="s">
        <v>46</v>
      </c>
      <c r="B13" s="77">
        <f>H13-'[1]1 (全市)'!H13</f>
        <v>2025</v>
      </c>
      <c r="C13" s="106">
        <f>J13-'[1]1 (全市)'!J13</f>
        <v>1551</v>
      </c>
      <c r="D13" s="82">
        <f t="shared" si="0"/>
        <v>474</v>
      </c>
      <c r="E13" s="107">
        <f t="shared" si="1"/>
        <v>30.5609284332689</v>
      </c>
      <c r="F13" s="82">
        <v>21000</v>
      </c>
      <c r="G13" s="82">
        <v>2804</v>
      </c>
      <c r="H13" s="106">
        <v>4829</v>
      </c>
      <c r="I13" s="27">
        <f t="shared" si="2"/>
        <v>22.9952380952381</v>
      </c>
      <c r="J13" s="28">
        <v>3702</v>
      </c>
      <c r="K13" s="82">
        <f t="shared" si="3"/>
        <v>1127</v>
      </c>
      <c r="L13" s="79">
        <f t="shared" si="4"/>
        <v>30.4430037817396</v>
      </c>
      <c r="M13" s="65"/>
    </row>
    <row r="14" s="3" customFormat="1" ht="20" customHeight="1" spans="1:13">
      <c r="A14" s="82" t="s">
        <v>47</v>
      </c>
      <c r="B14" s="77">
        <f>H14-'[1]1 (全市)'!H14</f>
        <v>255</v>
      </c>
      <c r="C14" s="106">
        <f>J14-'[1]1 (全市)'!J14</f>
        <v>98</v>
      </c>
      <c r="D14" s="82">
        <f t="shared" si="0"/>
        <v>157</v>
      </c>
      <c r="E14" s="107">
        <f t="shared" si="1"/>
        <v>160.204081632653</v>
      </c>
      <c r="F14" s="82">
        <v>16000</v>
      </c>
      <c r="G14" s="82">
        <v>2191</v>
      </c>
      <c r="H14" s="106">
        <v>2446</v>
      </c>
      <c r="I14" s="27">
        <f t="shared" si="2"/>
        <v>15.2875</v>
      </c>
      <c r="J14" s="28">
        <v>3415</v>
      </c>
      <c r="K14" s="82">
        <f t="shared" si="3"/>
        <v>-969</v>
      </c>
      <c r="L14" s="79">
        <f t="shared" si="4"/>
        <v>-28.3748169838946</v>
      </c>
      <c r="M14" s="65"/>
    </row>
    <row r="15" s="3" customFormat="1" ht="20" customHeight="1" spans="1:13">
      <c r="A15" s="82" t="s">
        <v>48</v>
      </c>
      <c r="B15" s="77">
        <f>H15-'[1]1 (全市)'!H15</f>
        <v>502</v>
      </c>
      <c r="C15" s="106">
        <f>J15-'[1]1 (全市)'!J15</f>
        <v>355</v>
      </c>
      <c r="D15" s="82">
        <f t="shared" si="0"/>
        <v>147</v>
      </c>
      <c r="E15" s="107">
        <f t="shared" si="1"/>
        <v>41.4084507042254</v>
      </c>
      <c r="F15" s="82">
        <v>9300</v>
      </c>
      <c r="G15" s="82">
        <v>1215</v>
      </c>
      <c r="H15" s="106">
        <v>1717</v>
      </c>
      <c r="I15" s="27">
        <f t="shared" si="2"/>
        <v>18.4623655913979</v>
      </c>
      <c r="J15" s="28">
        <v>1354</v>
      </c>
      <c r="K15" s="82">
        <f t="shared" si="3"/>
        <v>363</v>
      </c>
      <c r="L15" s="79">
        <f t="shared" si="4"/>
        <v>26.8094534711965</v>
      </c>
      <c r="M15" s="65"/>
    </row>
    <row r="16" s="3" customFormat="1" ht="20" customHeight="1" spans="1:13">
      <c r="A16" s="82" t="s">
        <v>49</v>
      </c>
      <c r="B16" s="77">
        <f>H16-'[1]1 (全市)'!H16</f>
        <v>100</v>
      </c>
      <c r="C16" s="106">
        <f>J16-'[1]1 (全市)'!J16</f>
        <v>45</v>
      </c>
      <c r="D16" s="82">
        <f t="shared" si="0"/>
        <v>55</v>
      </c>
      <c r="E16" s="107">
        <f t="shared" si="1"/>
        <v>122.222222222222</v>
      </c>
      <c r="F16" s="82">
        <v>10600</v>
      </c>
      <c r="G16" s="82">
        <v>1353</v>
      </c>
      <c r="H16" s="106">
        <v>1453</v>
      </c>
      <c r="I16" s="27">
        <f t="shared" si="2"/>
        <v>13.7075471698113</v>
      </c>
      <c r="J16" s="28">
        <v>1996</v>
      </c>
      <c r="K16" s="82">
        <f t="shared" si="3"/>
        <v>-543</v>
      </c>
      <c r="L16" s="79">
        <f t="shared" si="4"/>
        <v>-27.2044088176353</v>
      </c>
      <c r="M16" s="65"/>
    </row>
    <row r="17" s="3" customFormat="1" ht="20" customHeight="1" spans="1:13">
      <c r="A17" s="82" t="s">
        <v>50</v>
      </c>
      <c r="B17" s="77">
        <f>H17-'[1]1 (全市)'!H17</f>
        <v>4970</v>
      </c>
      <c r="C17" s="106">
        <f>J17-'[1]1 (全市)'!J17</f>
        <v>1877</v>
      </c>
      <c r="D17" s="82">
        <f t="shared" si="0"/>
        <v>3093</v>
      </c>
      <c r="E17" s="107">
        <f t="shared" si="1"/>
        <v>164.784230154502</v>
      </c>
      <c r="F17" s="82">
        <v>35000</v>
      </c>
      <c r="G17" s="82">
        <v>10079</v>
      </c>
      <c r="H17" s="106">
        <v>15049</v>
      </c>
      <c r="I17" s="27">
        <f t="shared" si="2"/>
        <v>42.9971428571429</v>
      </c>
      <c r="J17" s="28">
        <v>5533</v>
      </c>
      <c r="K17" s="82">
        <f t="shared" si="3"/>
        <v>9516</v>
      </c>
      <c r="L17" s="79">
        <f t="shared" si="4"/>
        <v>171.986264232785</v>
      </c>
      <c r="M17" s="65"/>
    </row>
    <row r="18" s="3" customFormat="1" ht="20" customHeight="1" spans="1:13">
      <c r="A18" s="82" t="s">
        <v>51</v>
      </c>
      <c r="B18" s="77">
        <f>H18-'[1]1 (全市)'!H18</f>
        <v>902</v>
      </c>
      <c r="C18" s="106">
        <f>J18-'[1]1 (全市)'!J18</f>
        <v>773</v>
      </c>
      <c r="D18" s="82">
        <f t="shared" si="0"/>
        <v>129</v>
      </c>
      <c r="E18" s="107">
        <f t="shared" si="1"/>
        <v>16.6882276843467</v>
      </c>
      <c r="F18" s="82">
        <v>7500</v>
      </c>
      <c r="G18" s="82">
        <v>683</v>
      </c>
      <c r="H18" s="106">
        <v>1585</v>
      </c>
      <c r="I18" s="27">
        <f t="shared" si="2"/>
        <v>21.1333333333333</v>
      </c>
      <c r="J18" s="28">
        <v>1383</v>
      </c>
      <c r="K18" s="82">
        <f t="shared" si="3"/>
        <v>202</v>
      </c>
      <c r="L18" s="79">
        <f t="shared" si="4"/>
        <v>14.6059291395517</v>
      </c>
      <c r="M18" s="65"/>
    </row>
    <row r="19" s="3" customFormat="1" ht="20" customHeight="1" spans="1:13">
      <c r="A19" s="82" t="s">
        <v>52</v>
      </c>
      <c r="B19" s="77">
        <f>H19-'[1]1 (全市)'!H19</f>
        <v>474</v>
      </c>
      <c r="C19" s="106">
        <f>J19-'[1]1 (全市)'!J19</f>
        <v>0</v>
      </c>
      <c r="D19" s="82">
        <f t="shared" si="0"/>
        <v>474</v>
      </c>
      <c r="E19" s="107">
        <f t="shared" si="1"/>
        <v>0</v>
      </c>
      <c r="F19" s="82">
        <v>30000</v>
      </c>
      <c r="G19" s="82">
        <v>30</v>
      </c>
      <c r="H19" s="106">
        <v>504</v>
      </c>
      <c r="I19" s="27">
        <f t="shared" si="2"/>
        <v>1.68</v>
      </c>
      <c r="J19" s="28">
        <v>2544</v>
      </c>
      <c r="K19" s="82">
        <f t="shared" si="3"/>
        <v>-2040</v>
      </c>
      <c r="L19" s="79">
        <f t="shared" si="4"/>
        <v>-80.188679245283</v>
      </c>
      <c r="M19" s="65"/>
    </row>
    <row r="20" s="3" customFormat="1" ht="20" customHeight="1" spans="1:13">
      <c r="A20" s="82" t="s">
        <v>53</v>
      </c>
      <c r="B20" s="77">
        <f>H20-'[1]1 (全市)'!H20</f>
        <v>2687</v>
      </c>
      <c r="C20" s="106">
        <f>J20-'[1]1 (全市)'!J20</f>
        <v>1311</v>
      </c>
      <c r="D20" s="82">
        <f t="shared" si="0"/>
        <v>1376</v>
      </c>
      <c r="E20" s="107">
        <f t="shared" si="1"/>
        <v>104.958047292143</v>
      </c>
      <c r="F20" s="82">
        <v>45000</v>
      </c>
      <c r="G20" s="82">
        <v>3325</v>
      </c>
      <c r="H20" s="106">
        <v>6012</v>
      </c>
      <c r="I20" s="27">
        <f t="shared" si="2"/>
        <v>13.36</v>
      </c>
      <c r="J20" s="28">
        <v>5168</v>
      </c>
      <c r="K20" s="82">
        <f t="shared" si="3"/>
        <v>844</v>
      </c>
      <c r="L20" s="79">
        <f t="shared" si="4"/>
        <v>16.3312693498452</v>
      </c>
      <c r="M20" s="65"/>
    </row>
    <row r="21" s="3" customFormat="1" ht="20" customHeight="1" spans="1:13">
      <c r="A21" s="82" t="s">
        <v>54</v>
      </c>
      <c r="B21" s="77">
        <f>H21-'[1]1 (全市)'!H21</f>
        <v>0</v>
      </c>
      <c r="C21" s="106">
        <f>J21-'[1]1 (全市)'!J21</f>
        <v>0</v>
      </c>
      <c r="D21" s="82">
        <f t="shared" si="0"/>
        <v>0</v>
      </c>
      <c r="E21" s="107">
        <f t="shared" si="1"/>
        <v>0</v>
      </c>
      <c r="F21" s="82">
        <v>620</v>
      </c>
      <c r="G21" s="82">
        <v>125</v>
      </c>
      <c r="H21" s="106">
        <v>125</v>
      </c>
      <c r="I21" s="27">
        <f t="shared" si="2"/>
        <v>20.1612903225806</v>
      </c>
      <c r="J21" s="28">
        <v>120</v>
      </c>
      <c r="K21" s="82">
        <f t="shared" si="3"/>
        <v>5</v>
      </c>
      <c r="L21" s="79">
        <f t="shared" si="4"/>
        <v>4.16666666666667</v>
      </c>
      <c r="M21" s="65"/>
    </row>
    <row r="22" s="3" customFormat="1" ht="20" customHeight="1" spans="1:13">
      <c r="A22" s="82" t="s">
        <v>55</v>
      </c>
      <c r="B22" s="77">
        <f>H22-'[1]1 (全市)'!H22</f>
        <v>1</v>
      </c>
      <c r="C22" s="106">
        <f>J22-'[1]1 (全市)'!J22</f>
        <v>1</v>
      </c>
      <c r="D22" s="82">
        <f t="shared" si="0"/>
        <v>0</v>
      </c>
      <c r="E22" s="107">
        <f t="shared" si="1"/>
        <v>0</v>
      </c>
      <c r="F22" s="82"/>
      <c r="G22" s="82">
        <v>4</v>
      </c>
      <c r="H22" s="106">
        <v>5</v>
      </c>
      <c r="I22" s="27">
        <f t="shared" si="2"/>
        <v>0</v>
      </c>
      <c r="J22" s="28">
        <v>-85</v>
      </c>
      <c r="K22" s="82">
        <f t="shared" si="3"/>
        <v>90</v>
      </c>
      <c r="L22" s="79">
        <f t="shared" si="4"/>
        <v>0</v>
      </c>
      <c r="M22" s="65"/>
    </row>
    <row r="23" s="3" customFormat="1" ht="20" customHeight="1" spans="1:13">
      <c r="A23" s="84" t="s">
        <v>56</v>
      </c>
      <c r="B23" s="77">
        <f>H23-'[1]1 (全市)'!H23</f>
        <v>6309</v>
      </c>
      <c r="C23" s="106">
        <f>J23-'[1]1 (全市)'!J23</f>
        <v>11676</v>
      </c>
      <c r="D23" s="82">
        <f t="shared" si="0"/>
        <v>-5367</v>
      </c>
      <c r="E23" s="107">
        <f t="shared" si="1"/>
        <v>-45.9660842754368</v>
      </c>
      <c r="F23" s="82">
        <v>202237</v>
      </c>
      <c r="G23" s="82">
        <v>20612</v>
      </c>
      <c r="H23" s="106">
        <v>26921</v>
      </c>
      <c r="I23" s="27">
        <f t="shared" si="2"/>
        <v>13.3116096461083</v>
      </c>
      <c r="J23" s="28">
        <v>29963</v>
      </c>
      <c r="K23" s="82">
        <f t="shared" si="3"/>
        <v>-3042</v>
      </c>
      <c r="L23" s="79">
        <f t="shared" si="4"/>
        <v>-10.1525214431132</v>
      </c>
      <c r="M23" s="65"/>
    </row>
    <row r="24" s="3" customFormat="1" ht="20" customHeight="1" spans="1:13">
      <c r="A24" s="82" t="s">
        <v>57</v>
      </c>
      <c r="B24" s="77">
        <f>H24-'[1]1 (全市)'!H24</f>
        <v>1439</v>
      </c>
      <c r="C24" s="106">
        <f>J24-'[1]1 (全市)'!J24</f>
        <v>2228</v>
      </c>
      <c r="D24" s="82">
        <f t="shared" si="0"/>
        <v>-789</v>
      </c>
      <c r="E24" s="107">
        <f t="shared" si="1"/>
        <v>-35.4129263913824</v>
      </c>
      <c r="F24" s="82">
        <v>45300</v>
      </c>
      <c r="G24" s="82">
        <v>1975</v>
      </c>
      <c r="H24" s="106">
        <v>3414</v>
      </c>
      <c r="I24" s="27">
        <f t="shared" si="2"/>
        <v>7.5364238410596</v>
      </c>
      <c r="J24" s="28">
        <v>3622</v>
      </c>
      <c r="K24" s="82">
        <f t="shared" si="3"/>
        <v>-208</v>
      </c>
      <c r="L24" s="79">
        <f t="shared" si="4"/>
        <v>-5.74268360022087</v>
      </c>
      <c r="M24" s="65"/>
    </row>
    <row r="25" s="3" customFormat="1" ht="20" customHeight="1" spans="1:13">
      <c r="A25" s="108" t="s">
        <v>58</v>
      </c>
      <c r="B25" s="77">
        <f>H25-'[1]1 (全市)'!H25</f>
        <v>0</v>
      </c>
      <c r="C25" s="106">
        <f>J25-'[1]1 (全市)'!J25</f>
        <v>554</v>
      </c>
      <c r="D25" s="82">
        <f t="shared" si="0"/>
        <v>-554</v>
      </c>
      <c r="E25" s="107">
        <f t="shared" si="1"/>
        <v>-100</v>
      </c>
      <c r="F25" s="82"/>
      <c r="G25" s="82">
        <v>0</v>
      </c>
      <c r="H25" s="106">
        <v>0</v>
      </c>
      <c r="I25" s="27">
        <f t="shared" si="2"/>
        <v>0</v>
      </c>
      <c r="J25" s="28">
        <v>554</v>
      </c>
      <c r="K25" s="82">
        <f t="shared" si="3"/>
        <v>-554</v>
      </c>
      <c r="L25" s="79">
        <f t="shared" si="4"/>
        <v>-100</v>
      </c>
      <c r="M25" s="65"/>
    </row>
    <row r="26" s="3" customFormat="1" ht="20" customHeight="1" spans="1:13">
      <c r="A26" s="108" t="s">
        <v>59</v>
      </c>
      <c r="B26" s="77">
        <f>H26-'[1]1 (全市)'!H26</f>
        <v>0</v>
      </c>
      <c r="C26" s="106">
        <f>J26-'[1]1 (全市)'!J26</f>
        <v>396</v>
      </c>
      <c r="D26" s="82">
        <f t="shared" si="0"/>
        <v>-396</v>
      </c>
      <c r="E26" s="107">
        <f t="shared" si="1"/>
        <v>-100</v>
      </c>
      <c r="F26" s="82"/>
      <c r="G26" s="82">
        <v>0</v>
      </c>
      <c r="H26" s="106">
        <v>0</v>
      </c>
      <c r="I26" s="27">
        <f t="shared" si="2"/>
        <v>0</v>
      </c>
      <c r="J26" s="28">
        <v>396</v>
      </c>
      <c r="K26" s="82">
        <f t="shared" si="3"/>
        <v>-396</v>
      </c>
      <c r="L26" s="79">
        <f t="shared" si="4"/>
        <v>-100</v>
      </c>
      <c r="M26" s="65"/>
    </row>
    <row r="27" s="3" customFormat="1" ht="20" customHeight="1" spans="1:13">
      <c r="A27" s="82" t="s">
        <v>60</v>
      </c>
      <c r="B27" s="77">
        <f>H27-'[1]1 (全市)'!H27</f>
        <v>2362</v>
      </c>
      <c r="C27" s="106">
        <f>J27-'[1]1 (全市)'!J27</f>
        <v>2831</v>
      </c>
      <c r="D27" s="82">
        <f t="shared" si="0"/>
        <v>-469</v>
      </c>
      <c r="E27" s="107">
        <f t="shared" si="1"/>
        <v>-16.5665842458495</v>
      </c>
      <c r="F27" s="82">
        <v>27000</v>
      </c>
      <c r="G27" s="82">
        <v>1949</v>
      </c>
      <c r="H27" s="106">
        <v>4311</v>
      </c>
      <c r="I27" s="27">
        <f t="shared" si="2"/>
        <v>15.9666666666667</v>
      </c>
      <c r="J27" s="28">
        <v>5350</v>
      </c>
      <c r="K27" s="82">
        <f t="shared" si="3"/>
        <v>-1039</v>
      </c>
      <c r="L27" s="79">
        <f t="shared" si="4"/>
        <v>-19.4205607476636</v>
      </c>
      <c r="M27" s="65"/>
    </row>
    <row r="28" s="3" customFormat="1" ht="20" customHeight="1" spans="1:13">
      <c r="A28" s="82" t="s">
        <v>61</v>
      </c>
      <c r="B28" s="77">
        <f>H28-'[1]1 (全市)'!H28</f>
        <v>1139</v>
      </c>
      <c r="C28" s="106">
        <f>J28-'[1]1 (全市)'!J28</f>
        <v>322</v>
      </c>
      <c r="D28" s="82">
        <f t="shared" si="0"/>
        <v>817</v>
      </c>
      <c r="E28" s="107">
        <f t="shared" si="1"/>
        <v>253.726708074534</v>
      </c>
      <c r="F28" s="82">
        <v>40000</v>
      </c>
      <c r="G28" s="82">
        <v>1500</v>
      </c>
      <c r="H28" s="106">
        <v>2639</v>
      </c>
      <c r="I28" s="27">
        <f t="shared" si="2"/>
        <v>6.5975</v>
      </c>
      <c r="J28" s="28">
        <v>2961</v>
      </c>
      <c r="K28" s="82">
        <f t="shared" si="3"/>
        <v>-322</v>
      </c>
      <c r="L28" s="79">
        <f t="shared" si="4"/>
        <v>-10.8747044917258</v>
      </c>
      <c r="M28" s="65"/>
    </row>
    <row r="29" s="3" customFormat="1" ht="20" customHeight="1" spans="1:13">
      <c r="A29" s="82" t="s">
        <v>62</v>
      </c>
      <c r="B29" s="77">
        <f>H29-'[1]1 (全市)'!H29</f>
        <v>0</v>
      </c>
      <c r="C29" s="106">
        <f>J29-'[1]1 (全市)'!J29</f>
        <v>0</v>
      </c>
      <c r="D29" s="82">
        <f t="shared" si="0"/>
        <v>0</v>
      </c>
      <c r="E29" s="107">
        <f t="shared" si="1"/>
        <v>0</v>
      </c>
      <c r="F29" s="82">
        <v>2000</v>
      </c>
      <c r="G29" s="82">
        <v>0</v>
      </c>
      <c r="H29" s="106">
        <v>0</v>
      </c>
      <c r="I29" s="27">
        <f t="shared" si="2"/>
        <v>0</v>
      </c>
      <c r="J29" s="28">
        <v>0</v>
      </c>
      <c r="K29" s="82">
        <f t="shared" si="3"/>
        <v>0</v>
      </c>
      <c r="L29" s="79">
        <f t="shared" si="4"/>
        <v>0</v>
      </c>
      <c r="M29" s="65"/>
    </row>
    <row r="30" s="3" customFormat="1" ht="20" customHeight="1" spans="1:13">
      <c r="A30" s="83" t="s">
        <v>63</v>
      </c>
      <c r="B30" s="77">
        <f>H30-'[1]1 (全市)'!H30</f>
        <v>1012</v>
      </c>
      <c r="C30" s="106">
        <f>J30-'[1]1 (全市)'!J30</f>
        <v>3260</v>
      </c>
      <c r="D30" s="82">
        <f t="shared" si="0"/>
        <v>-2248</v>
      </c>
      <c r="E30" s="107">
        <f t="shared" si="1"/>
        <v>-68.9570552147239</v>
      </c>
      <c r="F30" s="82">
        <v>40000</v>
      </c>
      <c r="G30" s="82">
        <v>7602</v>
      </c>
      <c r="H30" s="106">
        <v>8614</v>
      </c>
      <c r="I30" s="27">
        <f t="shared" si="2"/>
        <v>21.535</v>
      </c>
      <c r="J30" s="28">
        <v>10145</v>
      </c>
      <c r="K30" s="82">
        <f t="shared" si="3"/>
        <v>-1531</v>
      </c>
      <c r="L30" s="79">
        <f t="shared" si="4"/>
        <v>-15.0911779201577</v>
      </c>
      <c r="M30" s="65"/>
    </row>
    <row r="31" s="3" customFormat="1" ht="20" customHeight="1" spans="1:13">
      <c r="A31" s="82" t="s">
        <v>64</v>
      </c>
      <c r="B31" s="77">
        <f>H31-'[1]1 (全市)'!H31</f>
        <v>0</v>
      </c>
      <c r="C31" s="106">
        <f>J31-'[1]1 (全市)'!J31</f>
        <v>1000</v>
      </c>
      <c r="D31" s="82">
        <f t="shared" si="0"/>
        <v>-1000</v>
      </c>
      <c r="E31" s="107">
        <f t="shared" si="1"/>
        <v>-100</v>
      </c>
      <c r="F31" s="82">
        <v>10000</v>
      </c>
      <c r="G31" s="82">
        <v>0</v>
      </c>
      <c r="H31" s="106">
        <v>0</v>
      </c>
      <c r="I31" s="27">
        <f t="shared" si="2"/>
        <v>0</v>
      </c>
      <c r="J31" s="28">
        <v>1000</v>
      </c>
      <c r="K31" s="82">
        <f t="shared" si="3"/>
        <v>-1000</v>
      </c>
      <c r="L31" s="79">
        <f t="shared" si="4"/>
        <v>-100</v>
      </c>
      <c r="M31" s="65"/>
    </row>
    <row r="32" s="3" customFormat="1" ht="20" customHeight="1" spans="1:13">
      <c r="A32" s="82" t="s">
        <v>65</v>
      </c>
      <c r="B32" s="77">
        <f>H32-'[1]1 (全市)'!H32</f>
        <v>0</v>
      </c>
      <c r="C32" s="106">
        <f>J32-'[1]1 (全市)'!J32</f>
        <v>0</v>
      </c>
      <c r="D32" s="82">
        <f t="shared" si="0"/>
        <v>0</v>
      </c>
      <c r="E32" s="107">
        <f t="shared" si="1"/>
        <v>0</v>
      </c>
      <c r="F32" s="82">
        <v>6000</v>
      </c>
      <c r="G32" s="82">
        <v>1293</v>
      </c>
      <c r="H32" s="106">
        <v>1293</v>
      </c>
      <c r="I32" s="27">
        <f t="shared" si="2"/>
        <v>21.55</v>
      </c>
      <c r="J32" s="28">
        <v>1389</v>
      </c>
      <c r="K32" s="82">
        <f t="shared" si="3"/>
        <v>-96</v>
      </c>
      <c r="L32" s="79">
        <f t="shared" si="4"/>
        <v>-6.91144708423326</v>
      </c>
      <c r="M32" s="65"/>
    </row>
    <row r="33" s="3" customFormat="1" ht="20" customHeight="1" spans="1:13">
      <c r="A33" s="82" t="s">
        <v>66</v>
      </c>
      <c r="B33" s="77">
        <f>H33-'[1]1 (全市)'!H33</f>
        <v>357</v>
      </c>
      <c r="C33" s="106">
        <f>J33-'[1]1 (全市)'!J33</f>
        <v>2035</v>
      </c>
      <c r="D33" s="82">
        <f t="shared" si="0"/>
        <v>-1678</v>
      </c>
      <c r="E33" s="107">
        <f t="shared" si="1"/>
        <v>-82.4570024570025</v>
      </c>
      <c r="F33" s="82">
        <v>31937</v>
      </c>
      <c r="G33" s="82">
        <v>6293</v>
      </c>
      <c r="H33" s="106">
        <v>6650</v>
      </c>
      <c r="I33" s="27">
        <f t="shared" si="2"/>
        <v>20.8222437924664</v>
      </c>
      <c r="J33" s="28">
        <v>5496</v>
      </c>
      <c r="K33" s="82">
        <f t="shared" si="3"/>
        <v>1154</v>
      </c>
      <c r="L33" s="79">
        <f t="shared" si="4"/>
        <v>20.9970887918486</v>
      </c>
      <c r="M33" s="65"/>
    </row>
    <row r="34" s="3" customFormat="1" ht="20" customHeight="1" spans="1:13">
      <c r="A34" s="109" t="s">
        <v>67</v>
      </c>
      <c r="B34" s="77">
        <f>H34-'[1]1 (全市)'!H34</f>
        <v>22963</v>
      </c>
      <c r="C34" s="106">
        <f>J34-'[1]1 (全市)'!J34</f>
        <v>23893</v>
      </c>
      <c r="D34" s="82">
        <f t="shared" si="0"/>
        <v>-930</v>
      </c>
      <c r="E34" s="107">
        <f t="shared" si="1"/>
        <v>-3.89235340894823</v>
      </c>
      <c r="F34" s="85">
        <v>490017</v>
      </c>
      <c r="G34" s="82">
        <v>60807</v>
      </c>
      <c r="H34" s="106">
        <v>83770</v>
      </c>
      <c r="I34" s="27">
        <f t="shared" si="2"/>
        <v>17.0953252642255</v>
      </c>
      <c r="J34" s="28">
        <v>77825</v>
      </c>
      <c r="K34" s="82">
        <f t="shared" si="3"/>
        <v>5945</v>
      </c>
      <c r="L34" s="79">
        <f t="shared" si="4"/>
        <v>7.63893350465789</v>
      </c>
      <c r="M34" s="65"/>
    </row>
    <row r="35" s="3" customFormat="1" ht="12" customHeight="1" spans="1:13">
      <c r="A35" s="110"/>
      <c r="B35" s="111"/>
      <c r="C35" s="111"/>
      <c r="D35" s="111"/>
      <c r="E35" s="112"/>
      <c r="F35" s="113"/>
      <c r="G35" s="111"/>
      <c r="H35" s="114"/>
      <c r="I35" s="148"/>
      <c r="J35" s="149"/>
      <c r="K35" s="111"/>
      <c r="L35" s="150"/>
      <c r="M35" s="151"/>
    </row>
    <row r="36" s="3" customFormat="1" ht="20" customHeight="1" spans="1:13">
      <c r="A36" s="8" t="s">
        <v>68</v>
      </c>
      <c r="B36" s="8"/>
      <c r="C36" s="8"/>
      <c r="D36" s="8"/>
      <c r="E36" s="8"/>
      <c r="F36" s="8"/>
      <c r="G36" s="8"/>
      <c r="H36" s="8"/>
      <c r="I36" s="140"/>
      <c r="J36" s="140"/>
      <c r="K36" s="8"/>
      <c r="L36" s="8"/>
      <c r="M36" s="8"/>
    </row>
    <row r="37" s="3" customFormat="1" ht="20" customHeight="1" spans="1:13">
      <c r="A37" s="8"/>
      <c r="B37" s="8"/>
      <c r="C37" s="8"/>
      <c r="D37" s="8"/>
      <c r="E37" s="8"/>
      <c r="F37" s="8"/>
      <c r="G37" s="8"/>
      <c r="H37" s="8"/>
      <c r="I37" s="140"/>
      <c r="J37" s="140"/>
      <c r="K37" s="8"/>
      <c r="L37" s="8"/>
      <c r="M37" s="8"/>
    </row>
    <row r="38" s="3" customFormat="1" ht="20" customHeight="1" spans="1:13">
      <c r="A38" s="33"/>
      <c r="B38" s="33"/>
      <c r="C38" s="34"/>
      <c r="D38" s="58"/>
      <c r="E38" s="58"/>
      <c r="F38" s="58"/>
      <c r="G38" s="33"/>
      <c r="H38" s="33"/>
      <c r="I38" s="141"/>
      <c r="J38" s="142"/>
      <c r="K38" s="58" t="s">
        <v>1</v>
      </c>
      <c r="L38" s="58"/>
      <c r="M38" s="58"/>
    </row>
    <row r="39" s="3" customFormat="1" ht="20" customHeight="1" spans="1:13">
      <c r="A39" s="3" t="s">
        <v>2</v>
      </c>
      <c r="B39" s="5"/>
      <c r="C39" s="6"/>
      <c r="D39" s="59"/>
      <c r="E39" s="59"/>
      <c r="F39" s="91" t="s">
        <v>3</v>
      </c>
      <c r="G39" s="5"/>
      <c r="H39" s="5"/>
      <c r="I39" s="143" t="s">
        <v>3</v>
      </c>
      <c r="J39" s="143"/>
      <c r="K39" s="90" t="s">
        <v>4</v>
      </c>
      <c r="L39" s="90"/>
      <c r="M39" s="90"/>
    </row>
    <row r="40" s="3" customFormat="1" ht="24" customHeight="1" spans="1:12">
      <c r="A40" s="115" t="s">
        <v>5</v>
      </c>
      <c r="B40" s="116" t="s">
        <v>6</v>
      </c>
      <c r="C40" s="117"/>
      <c r="D40" s="117"/>
      <c r="E40" s="117"/>
      <c r="F40" s="118" t="s">
        <v>7</v>
      </c>
      <c r="G40" s="119"/>
      <c r="H40" s="119"/>
      <c r="I40" s="152"/>
      <c r="J40" s="152"/>
      <c r="K40" s="119"/>
      <c r="L40" s="153"/>
    </row>
    <row r="41" s="3" customFormat="1" ht="24" customHeight="1" spans="1:12">
      <c r="A41" s="120"/>
      <c r="B41" s="121" t="s">
        <v>6</v>
      </c>
      <c r="C41" s="122" t="s">
        <v>8</v>
      </c>
      <c r="D41" s="123" t="s">
        <v>9</v>
      </c>
      <c r="E41" s="124" t="s">
        <v>10</v>
      </c>
      <c r="F41" s="125" t="s">
        <v>39</v>
      </c>
      <c r="G41" s="126" t="s">
        <v>12</v>
      </c>
      <c r="H41" s="127" t="s">
        <v>7</v>
      </c>
      <c r="I41" s="154" t="s">
        <v>40</v>
      </c>
      <c r="J41" s="155" t="s">
        <v>14</v>
      </c>
      <c r="K41" s="156" t="s">
        <v>15</v>
      </c>
      <c r="L41" s="157" t="s">
        <v>16</v>
      </c>
    </row>
    <row r="42" s="3" customFormat="1" ht="24" customHeight="1" spans="1:12">
      <c r="A42" s="128"/>
      <c r="B42" s="129"/>
      <c r="C42" s="130"/>
      <c r="D42" s="131"/>
      <c r="E42" s="132"/>
      <c r="F42" s="133"/>
      <c r="G42" s="134"/>
      <c r="H42" s="135"/>
      <c r="I42" s="158"/>
      <c r="J42" s="159"/>
      <c r="K42" s="160"/>
      <c r="L42" s="161"/>
    </row>
    <row r="43" s="3" customFormat="1" ht="24" customHeight="1" spans="1:12">
      <c r="A43" s="108" t="s">
        <v>69</v>
      </c>
      <c r="B43" s="77">
        <f>H43-'[1]1 (全市)'!H43</f>
        <v>58910</v>
      </c>
      <c r="C43" s="77">
        <f>J43-'[1]1 (全市)'!J43</f>
        <v>13550</v>
      </c>
      <c r="D43" s="82">
        <f t="shared" ref="D43:D66" si="5">B43-C43</f>
        <v>45360</v>
      </c>
      <c r="E43" s="107">
        <f t="shared" ref="E43:E66" si="6">IF(C43&lt;=0,0,D43/C43*100)</f>
        <v>334.760147601476</v>
      </c>
      <c r="F43" s="136">
        <v>308541</v>
      </c>
      <c r="G43" s="136">
        <v>60016</v>
      </c>
      <c r="H43" s="137">
        <v>118926</v>
      </c>
      <c r="I43" s="162">
        <f t="shared" ref="I43:I66" si="7">IF(F43&lt;=0,0,H43/F43*100)</f>
        <v>38.5446342625453</v>
      </c>
      <c r="J43" s="163">
        <v>72134</v>
      </c>
      <c r="K43" s="164">
        <f t="shared" ref="K43:K66" si="8">H43-J43</f>
        <v>46792</v>
      </c>
      <c r="L43" s="165">
        <f t="shared" ref="L43:L66" si="9">IF(J43&lt;=0,0,K43/J43*100)</f>
        <v>64.8681620317742</v>
      </c>
    </row>
    <row r="44" s="3" customFormat="1" ht="24" customHeight="1" spans="1:12">
      <c r="A44" s="138" t="s">
        <v>70</v>
      </c>
      <c r="B44" s="77">
        <f>H44-'[1]1 (全市)'!H44</f>
        <v>108</v>
      </c>
      <c r="C44" s="77">
        <f>J44-'[1]1 (全市)'!J44</f>
        <v>25</v>
      </c>
      <c r="D44" s="82">
        <f t="shared" si="5"/>
        <v>83</v>
      </c>
      <c r="E44" s="107">
        <f t="shared" si="6"/>
        <v>332</v>
      </c>
      <c r="F44" s="85">
        <v>1700</v>
      </c>
      <c r="G44" s="85">
        <v>223</v>
      </c>
      <c r="H44" s="96">
        <v>331</v>
      </c>
      <c r="I44" s="166">
        <f t="shared" si="7"/>
        <v>19.4705882352941</v>
      </c>
      <c r="J44" s="167">
        <v>138</v>
      </c>
      <c r="K44" s="168">
        <f t="shared" si="8"/>
        <v>193</v>
      </c>
      <c r="L44" s="169">
        <f t="shared" si="9"/>
        <v>139.855072463768</v>
      </c>
    </row>
    <row r="45" s="3" customFormat="1" ht="24" customHeight="1" spans="1:12">
      <c r="A45" s="138" t="s">
        <v>71</v>
      </c>
      <c r="B45" s="77">
        <f>H45-'[1]1 (全市)'!H45</f>
        <v>21355</v>
      </c>
      <c r="C45" s="77">
        <f>J45-'[1]1 (全市)'!J45</f>
        <v>6122</v>
      </c>
      <c r="D45" s="82">
        <f t="shared" si="5"/>
        <v>15233</v>
      </c>
      <c r="E45" s="107">
        <f t="shared" si="6"/>
        <v>248.823913753675</v>
      </c>
      <c r="F45" s="80">
        <v>133000</v>
      </c>
      <c r="G45" s="80">
        <v>15486</v>
      </c>
      <c r="H45" s="81">
        <v>36841</v>
      </c>
      <c r="I45" s="166">
        <f t="shared" si="7"/>
        <v>27.7</v>
      </c>
      <c r="J45" s="167">
        <v>30361</v>
      </c>
      <c r="K45" s="168">
        <f t="shared" si="8"/>
        <v>6480</v>
      </c>
      <c r="L45" s="169">
        <f t="shared" si="9"/>
        <v>21.3431705148052</v>
      </c>
    </row>
    <row r="46" s="3" customFormat="1" ht="24" customHeight="1" spans="1:12">
      <c r="A46" s="138" t="s">
        <v>72</v>
      </c>
      <c r="B46" s="77">
        <f>H46-'[1]1 (全市)'!H46</f>
        <v>68213</v>
      </c>
      <c r="C46" s="77">
        <f>J46-'[1]1 (全市)'!J46</f>
        <v>28326</v>
      </c>
      <c r="D46" s="82">
        <f t="shared" si="5"/>
        <v>39887</v>
      </c>
      <c r="E46" s="107">
        <f t="shared" si="6"/>
        <v>140.81409305938</v>
      </c>
      <c r="F46" s="80">
        <v>568000</v>
      </c>
      <c r="G46" s="80">
        <v>66115</v>
      </c>
      <c r="H46" s="81">
        <v>134328</v>
      </c>
      <c r="I46" s="166">
        <f t="shared" si="7"/>
        <v>23.6492957746479</v>
      </c>
      <c r="J46" s="167">
        <v>103599</v>
      </c>
      <c r="K46" s="168">
        <f t="shared" si="8"/>
        <v>30729</v>
      </c>
      <c r="L46" s="169">
        <f t="shared" si="9"/>
        <v>29.66148321895</v>
      </c>
    </row>
    <row r="47" s="3" customFormat="1" ht="24" customHeight="1" spans="1:12">
      <c r="A47" s="138" t="s">
        <v>73</v>
      </c>
      <c r="B47" s="77">
        <f>H47-'[1]1 (全市)'!H47</f>
        <v>1830</v>
      </c>
      <c r="C47" s="77">
        <f>J47-'[1]1 (全市)'!J47</f>
        <v>1496</v>
      </c>
      <c r="D47" s="82">
        <f t="shared" si="5"/>
        <v>334</v>
      </c>
      <c r="E47" s="107">
        <f t="shared" si="6"/>
        <v>22.3262032085562</v>
      </c>
      <c r="F47" s="80">
        <v>45000</v>
      </c>
      <c r="G47" s="80">
        <v>4554</v>
      </c>
      <c r="H47" s="81">
        <v>6384</v>
      </c>
      <c r="I47" s="166">
        <f t="shared" si="7"/>
        <v>14.1866666666667</v>
      </c>
      <c r="J47" s="167">
        <v>2138</v>
      </c>
      <c r="K47" s="168">
        <f t="shared" si="8"/>
        <v>4246</v>
      </c>
      <c r="L47" s="169">
        <f t="shared" si="9"/>
        <v>198.596819457437</v>
      </c>
    </row>
    <row r="48" s="3" customFormat="1" ht="24" customHeight="1" spans="1:12">
      <c r="A48" s="138" t="s">
        <v>74</v>
      </c>
      <c r="B48" s="77">
        <f>H48-'[1]1 (全市)'!H48</f>
        <v>4824</v>
      </c>
      <c r="C48" s="77">
        <f>J48-'[1]1 (全市)'!J48</f>
        <v>1621</v>
      </c>
      <c r="D48" s="82">
        <f t="shared" si="5"/>
        <v>3203</v>
      </c>
      <c r="E48" s="107">
        <f t="shared" si="6"/>
        <v>197.594077729796</v>
      </c>
      <c r="F48" s="80">
        <v>86000</v>
      </c>
      <c r="G48" s="80">
        <v>4351</v>
      </c>
      <c r="H48" s="81">
        <v>9175</v>
      </c>
      <c r="I48" s="166">
        <f t="shared" si="7"/>
        <v>10.6686046511628</v>
      </c>
      <c r="J48" s="167">
        <v>7206</v>
      </c>
      <c r="K48" s="168">
        <f t="shared" si="8"/>
        <v>1969</v>
      </c>
      <c r="L48" s="169">
        <f t="shared" si="9"/>
        <v>27.3244518456842</v>
      </c>
    </row>
    <row r="49" s="3" customFormat="1" ht="24" customHeight="1" spans="1:12">
      <c r="A49" s="138" t="s">
        <v>75</v>
      </c>
      <c r="B49" s="77">
        <f>H49-'[1]1 (全市)'!H49</f>
        <v>38764</v>
      </c>
      <c r="C49" s="77">
        <f>J49-'[1]1 (全市)'!J49</f>
        <v>15236</v>
      </c>
      <c r="D49" s="82">
        <f t="shared" si="5"/>
        <v>23528</v>
      </c>
      <c r="E49" s="107">
        <f t="shared" si="6"/>
        <v>154.423733263324</v>
      </c>
      <c r="F49" s="80">
        <v>324000</v>
      </c>
      <c r="G49" s="80">
        <v>25787</v>
      </c>
      <c r="H49" s="81">
        <v>64551</v>
      </c>
      <c r="I49" s="166">
        <f t="shared" si="7"/>
        <v>19.9231481481481</v>
      </c>
      <c r="J49" s="167">
        <v>53889</v>
      </c>
      <c r="K49" s="168">
        <f t="shared" si="8"/>
        <v>10662</v>
      </c>
      <c r="L49" s="169">
        <f t="shared" si="9"/>
        <v>19.7851138451261</v>
      </c>
    </row>
    <row r="50" s="3" customFormat="1" ht="24" customHeight="1" spans="1:12">
      <c r="A50" s="138" t="s">
        <v>76</v>
      </c>
      <c r="B50" s="77">
        <f>H50-'[1]1 (全市)'!H50</f>
        <v>19904</v>
      </c>
      <c r="C50" s="77">
        <f>J50-'[1]1 (全市)'!J50</f>
        <v>19631</v>
      </c>
      <c r="D50" s="82">
        <f t="shared" si="5"/>
        <v>273</v>
      </c>
      <c r="E50" s="107">
        <f t="shared" si="6"/>
        <v>1.39065763333503</v>
      </c>
      <c r="F50" s="80">
        <v>320000</v>
      </c>
      <c r="G50" s="80">
        <v>125907</v>
      </c>
      <c r="H50" s="81">
        <v>145811</v>
      </c>
      <c r="I50" s="166">
        <f t="shared" si="7"/>
        <v>45.5659375</v>
      </c>
      <c r="J50" s="167">
        <v>46828</v>
      </c>
      <c r="K50" s="168">
        <f t="shared" si="8"/>
        <v>98983</v>
      </c>
      <c r="L50" s="169">
        <f t="shared" si="9"/>
        <v>211.375672674468</v>
      </c>
    </row>
    <row r="51" s="3" customFormat="1" ht="24" customHeight="1" spans="1:12">
      <c r="A51" s="138" t="s">
        <v>77</v>
      </c>
      <c r="B51" s="77">
        <f>H51-'[1]1 (全市)'!H51</f>
        <v>8558</v>
      </c>
      <c r="C51" s="77">
        <f>J51-'[1]1 (全市)'!J51</f>
        <v>331</v>
      </c>
      <c r="D51" s="82">
        <f t="shared" si="5"/>
        <v>8227</v>
      </c>
      <c r="E51" s="107">
        <f t="shared" si="6"/>
        <v>2485.49848942598</v>
      </c>
      <c r="F51" s="80">
        <v>48000</v>
      </c>
      <c r="G51" s="80">
        <v>3552</v>
      </c>
      <c r="H51" s="81">
        <v>12110</v>
      </c>
      <c r="I51" s="166">
        <f t="shared" si="7"/>
        <v>25.2291666666667</v>
      </c>
      <c r="J51" s="167">
        <v>5734</v>
      </c>
      <c r="K51" s="168">
        <f t="shared" si="8"/>
        <v>6376</v>
      </c>
      <c r="L51" s="169">
        <f t="shared" si="9"/>
        <v>111.196372514824</v>
      </c>
    </row>
    <row r="52" s="3" customFormat="1" ht="24" customHeight="1" spans="1:12">
      <c r="A52" s="177" t="s">
        <v>78</v>
      </c>
      <c r="B52" s="77">
        <f>H52-'[1]1 (全市)'!H52</f>
        <v>15836</v>
      </c>
      <c r="C52" s="77">
        <f>J52-'[1]1 (全市)'!J52</f>
        <v>16220</v>
      </c>
      <c r="D52" s="82">
        <f t="shared" si="5"/>
        <v>-384</v>
      </c>
      <c r="E52" s="107">
        <f t="shared" si="6"/>
        <v>-2.36744759556104</v>
      </c>
      <c r="F52" s="80">
        <v>40000</v>
      </c>
      <c r="G52" s="80">
        <v>8251</v>
      </c>
      <c r="H52" s="81">
        <v>24087</v>
      </c>
      <c r="I52" s="166">
        <f t="shared" si="7"/>
        <v>60.2175</v>
      </c>
      <c r="J52" s="167">
        <v>39087</v>
      </c>
      <c r="K52" s="168">
        <f t="shared" si="8"/>
        <v>-15000</v>
      </c>
      <c r="L52" s="169">
        <f t="shared" si="9"/>
        <v>-38.3759306163174</v>
      </c>
    </row>
    <row r="53" s="3" customFormat="1" ht="24" customHeight="1" spans="1:12">
      <c r="A53" s="177" t="s">
        <v>79</v>
      </c>
      <c r="B53" s="77">
        <f>H53-'[1]1 (全市)'!H53</f>
        <v>32571</v>
      </c>
      <c r="C53" s="77">
        <f>J53-'[1]1 (全市)'!J53</f>
        <v>11412</v>
      </c>
      <c r="D53" s="82">
        <f t="shared" si="5"/>
        <v>21159</v>
      </c>
      <c r="E53" s="107">
        <f t="shared" si="6"/>
        <v>185.410094637224</v>
      </c>
      <c r="F53" s="80">
        <v>293500</v>
      </c>
      <c r="G53" s="80">
        <v>21413</v>
      </c>
      <c r="H53" s="81">
        <v>53984</v>
      </c>
      <c r="I53" s="166">
        <f t="shared" si="7"/>
        <v>18.3931856899489</v>
      </c>
      <c r="J53" s="167">
        <v>62294</v>
      </c>
      <c r="K53" s="168">
        <f t="shared" si="8"/>
        <v>-8310</v>
      </c>
      <c r="L53" s="169">
        <f t="shared" si="9"/>
        <v>-13.3399685362956</v>
      </c>
    </row>
    <row r="54" s="3" customFormat="1" ht="24" customHeight="1" spans="1:12">
      <c r="A54" s="177" t="s">
        <v>80</v>
      </c>
      <c r="B54" s="77">
        <f>H54-'[1]1 (全市)'!H54</f>
        <v>11589</v>
      </c>
      <c r="C54" s="77">
        <f>J54-'[1]1 (全市)'!J54</f>
        <v>7457</v>
      </c>
      <c r="D54" s="82">
        <f t="shared" si="5"/>
        <v>4132</v>
      </c>
      <c r="E54" s="107">
        <f t="shared" si="6"/>
        <v>55.4110231996782</v>
      </c>
      <c r="F54" s="80">
        <v>69770</v>
      </c>
      <c r="G54" s="80">
        <v>8342</v>
      </c>
      <c r="H54" s="81">
        <v>19931</v>
      </c>
      <c r="I54" s="166">
        <f t="shared" si="7"/>
        <v>28.5667192202953</v>
      </c>
      <c r="J54" s="167">
        <v>20769</v>
      </c>
      <c r="K54" s="168">
        <f t="shared" si="8"/>
        <v>-838</v>
      </c>
      <c r="L54" s="169">
        <f t="shared" si="9"/>
        <v>-4.03485964658867</v>
      </c>
    </row>
    <row r="55" s="3" customFormat="1" ht="24" customHeight="1" spans="1:12">
      <c r="A55" s="108" t="s">
        <v>81</v>
      </c>
      <c r="B55" s="77">
        <f>H55-'[1]1 (全市)'!H55</f>
        <v>1311</v>
      </c>
      <c r="C55" s="77">
        <f>J55-'[1]1 (全市)'!J55</f>
        <v>132</v>
      </c>
      <c r="D55" s="82">
        <f t="shared" si="5"/>
        <v>1179</v>
      </c>
      <c r="E55" s="107">
        <f t="shared" si="6"/>
        <v>893.181818181818</v>
      </c>
      <c r="F55" s="80">
        <v>75000</v>
      </c>
      <c r="G55" s="80">
        <v>653</v>
      </c>
      <c r="H55" s="81">
        <v>1964</v>
      </c>
      <c r="I55" s="166">
        <f t="shared" si="7"/>
        <v>2.61866666666667</v>
      </c>
      <c r="J55" s="167">
        <v>8669</v>
      </c>
      <c r="K55" s="168">
        <f t="shared" si="8"/>
        <v>-6705</v>
      </c>
      <c r="L55" s="169">
        <f t="shared" si="9"/>
        <v>-77.3445610797093</v>
      </c>
    </row>
    <row r="56" s="3" customFormat="1" ht="24" customHeight="1" spans="1:12">
      <c r="A56" s="108" t="s">
        <v>82</v>
      </c>
      <c r="B56" s="77">
        <f>H56-'[1]1 (全市)'!H56</f>
        <v>1306</v>
      </c>
      <c r="C56" s="77">
        <f>J56-'[1]1 (全市)'!J56</f>
        <v>225</v>
      </c>
      <c r="D56" s="82">
        <f t="shared" si="5"/>
        <v>1081</v>
      </c>
      <c r="E56" s="107">
        <f t="shared" si="6"/>
        <v>480.444444444444</v>
      </c>
      <c r="F56" s="80">
        <v>7000</v>
      </c>
      <c r="G56" s="80">
        <v>241</v>
      </c>
      <c r="H56" s="81">
        <v>1547</v>
      </c>
      <c r="I56" s="166">
        <f t="shared" si="7"/>
        <v>22.1</v>
      </c>
      <c r="J56" s="167">
        <v>1453</v>
      </c>
      <c r="K56" s="168">
        <f t="shared" si="8"/>
        <v>94</v>
      </c>
      <c r="L56" s="169">
        <f t="shared" si="9"/>
        <v>6.46937370956641</v>
      </c>
    </row>
    <row r="57" s="3" customFormat="1" ht="24" customHeight="1" spans="1:12">
      <c r="A57" s="108" t="s">
        <v>83</v>
      </c>
      <c r="B57" s="77">
        <f>H57-'[1]1 (全市)'!H57</f>
        <v>0</v>
      </c>
      <c r="C57" s="77">
        <f>J57-'[1]1 (全市)'!J57</f>
        <v>0</v>
      </c>
      <c r="D57" s="82">
        <f t="shared" si="5"/>
        <v>0</v>
      </c>
      <c r="E57" s="107">
        <f t="shared" si="6"/>
        <v>0</v>
      </c>
      <c r="F57" s="80"/>
      <c r="G57" s="80">
        <v>0</v>
      </c>
      <c r="H57" s="81">
        <v>0</v>
      </c>
      <c r="I57" s="166">
        <f t="shared" si="7"/>
        <v>0</v>
      </c>
      <c r="J57" s="167">
        <v>0</v>
      </c>
      <c r="K57" s="168">
        <f t="shared" si="8"/>
        <v>0</v>
      </c>
      <c r="L57" s="169">
        <f t="shared" si="9"/>
        <v>0</v>
      </c>
    </row>
    <row r="58" s="3" customFormat="1" ht="24" customHeight="1" spans="1:12">
      <c r="A58" s="139" t="s">
        <v>84</v>
      </c>
      <c r="B58" s="77">
        <f>H58-'[1]1 (全市)'!H58</f>
        <v>2774</v>
      </c>
      <c r="C58" s="77">
        <f>J58-'[1]1 (全市)'!J58</f>
        <v>2216</v>
      </c>
      <c r="D58" s="82">
        <f t="shared" si="5"/>
        <v>558</v>
      </c>
      <c r="E58" s="107">
        <f t="shared" si="6"/>
        <v>25.1805054151625</v>
      </c>
      <c r="F58" s="80">
        <v>25000</v>
      </c>
      <c r="G58" s="80">
        <v>4403</v>
      </c>
      <c r="H58" s="81">
        <v>7177</v>
      </c>
      <c r="I58" s="166">
        <f t="shared" si="7"/>
        <v>28.708</v>
      </c>
      <c r="J58" s="167">
        <v>6696</v>
      </c>
      <c r="K58" s="168">
        <f t="shared" si="8"/>
        <v>481</v>
      </c>
      <c r="L58" s="169">
        <f t="shared" si="9"/>
        <v>7.18339307048984</v>
      </c>
    </row>
    <row r="59" s="3" customFormat="1" ht="24" customHeight="1" spans="1:12">
      <c r="A59" s="178" t="s">
        <v>85</v>
      </c>
      <c r="B59" s="77">
        <f>H59-'[1]1 (全市)'!H59</f>
        <v>1992</v>
      </c>
      <c r="C59" s="77">
        <f>J59-'[1]1 (全市)'!J59</f>
        <v>2710</v>
      </c>
      <c r="D59" s="82">
        <f t="shared" si="5"/>
        <v>-718</v>
      </c>
      <c r="E59" s="107">
        <f t="shared" si="6"/>
        <v>-26.4944649446494</v>
      </c>
      <c r="F59" s="80">
        <v>36000</v>
      </c>
      <c r="G59" s="80">
        <v>3461</v>
      </c>
      <c r="H59" s="81">
        <v>5453</v>
      </c>
      <c r="I59" s="166">
        <f t="shared" si="7"/>
        <v>15.1472222222222</v>
      </c>
      <c r="J59" s="167">
        <v>6099</v>
      </c>
      <c r="K59" s="168">
        <f t="shared" si="8"/>
        <v>-646</v>
      </c>
      <c r="L59" s="169">
        <f t="shared" si="9"/>
        <v>-10.5919003115265</v>
      </c>
    </row>
    <row r="60" s="3" customFormat="1" ht="24" customHeight="1" spans="1:12">
      <c r="A60" s="178" t="s">
        <v>86</v>
      </c>
      <c r="B60" s="77">
        <f>H60-'[1]1 (全市)'!H60</f>
        <v>977</v>
      </c>
      <c r="C60" s="77">
        <f>J60-'[1]1 (全市)'!J60</f>
        <v>2</v>
      </c>
      <c r="D60" s="82">
        <f t="shared" si="5"/>
        <v>975</v>
      </c>
      <c r="E60" s="107">
        <f t="shared" si="6"/>
        <v>48750</v>
      </c>
      <c r="F60" s="80">
        <v>12000</v>
      </c>
      <c r="G60" s="80">
        <v>5235</v>
      </c>
      <c r="H60" s="81">
        <v>6212</v>
      </c>
      <c r="I60" s="166">
        <f t="shared" si="7"/>
        <v>51.7666666666667</v>
      </c>
      <c r="J60" s="167">
        <v>1870</v>
      </c>
      <c r="K60" s="168">
        <f t="shared" si="8"/>
        <v>4342</v>
      </c>
      <c r="L60" s="169">
        <f t="shared" si="9"/>
        <v>232.192513368984</v>
      </c>
    </row>
    <row r="61" s="3" customFormat="1" ht="24" customHeight="1" spans="1:12">
      <c r="A61" s="108" t="s">
        <v>87</v>
      </c>
      <c r="B61" s="77">
        <f>H61-'[1]1 (全市)'!H61</f>
        <v>2835</v>
      </c>
      <c r="C61" s="77">
        <f>J61-'[1]1 (全市)'!J61</f>
        <v>600</v>
      </c>
      <c r="D61" s="82">
        <f t="shared" si="5"/>
        <v>2235</v>
      </c>
      <c r="E61" s="107">
        <f t="shared" si="6"/>
        <v>372.5</v>
      </c>
      <c r="F61" s="80">
        <v>15615</v>
      </c>
      <c r="G61" s="80">
        <v>1384</v>
      </c>
      <c r="H61" s="81">
        <v>4219</v>
      </c>
      <c r="I61" s="166">
        <f t="shared" si="7"/>
        <v>27.0188920909382</v>
      </c>
      <c r="J61" s="167">
        <v>2654</v>
      </c>
      <c r="K61" s="168">
        <f t="shared" si="8"/>
        <v>1565</v>
      </c>
      <c r="L61" s="169">
        <f t="shared" si="9"/>
        <v>58.9675960813866</v>
      </c>
    </row>
    <row r="62" s="3" customFormat="1" ht="24" customHeight="1" spans="1:12">
      <c r="A62" s="138" t="s">
        <v>88</v>
      </c>
      <c r="B62" s="77">
        <f>H62-'[1]1 (全市)'!H62</f>
        <v>1309</v>
      </c>
      <c r="C62" s="77">
        <f>J62-'[1]1 (全市)'!J62</f>
        <v>3595</v>
      </c>
      <c r="D62" s="82">
        <f t="shared" si="5"/>
        <v>-2286</v>
      </c>
      <c r="E62" s="107">
        <f t="shared" si="6"/>
        <v>-63.5883171070932</v>
      </c>
      <c r="F62" s="80">
        <v>4537</v>
      </c>
      <c r="G62" s="80">
        <v>398</v>
      </c>
      <c r="H62" s="81">
        <v>1707</v>
      </c>
      <c r="I62" s="166">
        <f t="shared" si="7"/>
        <v>37.6239806039233</v>
      </c>
      <c r="J62" s="167">
        <v>5553</v>
      </c>
      <c r="K62" s="168">
        <f t="shared" si="8"/>
        <v>-3846</v>
      </c>
      <c r="L62" s="169">
        <f t="shared" si="9"/>
        <v>-69.2598595353863</v>
      </c>
    </row>
    <row r="63" s="3" customFormat="1" ht="24" customHeight="1" spans="1:12">
      <c r="A63" s="138" t="s">
        <v>89</v>
      </c>
      <c r="B63" s="77">
        <f>H63-'[1]1 (全市)'!H63</f>
        <v>1206</v>
      </c>
      <c r="C63" s="77">
        <f>J63-'[1]1 (全市)'!J63</f>
        <v>1930</v>
      </c>
      <c r="D63" s="82">
        <f t="shared" si="5"/>
        <v>-724</v>
      </c>
      <c r="E63" s="107">
        <f t="shared" si="6"/>
        <v>-37.5129533678756</v>
      </c>
      <c r="F63" s="80">
        <v>35000</v>
      </c>
      <c r="G63" s="80">
        <v>313</v>
      </c>
      <c r="H63" s="81">
        <v>1519</v>
      </c>
      <c r="I63" s="166">
        <f t="shared" si="7"/>
        <v>4.34</v>
      </c>
      <c r="J63" s="167">
        <v>3422</v>
      </c>
      <c r="K63" s="168">
        <f t="shared" si="8"/>
        <v>-1903</v>
      </c>
      <c r="L63" s="169">
        <f t="shared" si="9"/>
        <v>-55.6107539450614</v>
      </c>
    </row>
    <row r="64" s="3" customFormat="1" ht="24" customHeight="1" spans="1:12">
      <c r="A64" s="138" t="s">
        <v>90</v>
      </c>
      <c r="B64" s="77">
        <f>H64-'[1]1 (全市)'!H64</f>
        <v>0</v>
      </c>
      <c r="C64" s="77">
        <f>J64-'[1]1 (全市)'!J64</f>
        <v>39</v>
      </c>
      <c r="D64" s="82">
        <f t="shared" si="5"/>
        <v>-39</v>
      </c>
      <c r="E64" s="107">
        <f t="shared" si="6"/>
        <v>-100</v>
      </c>
      <c r="F64" s="80">
        <v>300</v>
      </c>
      <c r="G64" s="80">
        <v>0</v>
      </c>
      <c r="H64" s="81">
        <v>0</v>
      </c>
      <c r="I64" s="166">
        <f t="shared" si="7"/>
        <v>0</v>
      </c>
      <c r="J64" s="167">
        <v>39</v>
      </c>
      <c r="K64" s="168">
        <f t="shared" si="8"/>
        <v>-39</v>
      </c>
      <c r="L64" s="169">
        <f t="shared" si="9"/>
        <v>-100</v>
      </c>
    </row>
    <row r="65" s="3" customFormat="1" ht="24" customHeight="1" spans="1:12">
      <c r="A65" s="138" t="s">
        <v>91</v>
      </c>
      <c r="B65" s="77">
        <f>H65-'[1]1 (全市)'!H65</f>
        <v>0</v>
      </c>
      <c r="C65" s="77">
        <f>J65-'[1]1 (全市)'!J65</f>
        <v>0</v>
      </c>
      <c r="D65" s="82">
        <f t="shared" si="5"/>
        <v>0</v>
      </c>
      <c r="E65" s="107">
        <f t="shared" si="6"/>
        <v>0</v>
      </c>
      <c r="F65" s="80"/>
      <c r="G65" s="80">
        <v>0</v>
      </c>
      <c r="H65" s="81">
        <v>0</v>
      </c>
      <c r="I65" s="166">
        <f t="shared" si="7"/>
        <v>0</v>
      </c>
      <c r="J65" s="167">
        <v>0</v>
      </c>
      <c r="K65" s="168">
        <f t="shared" si="8"/>
        <v>0</v>
      </c>
      <c r="L65" s="169">
        <f t="shared" si="9"/>
        <v>0</v>
      </c>
    </row>
    <row r="66" s="3" customFormat="1" ht="24" customHeight="1" spans="1:12">
      <c r="A66" s="170" t="s">
        <v>92</v>
      </c>
      <c r="B66" s="77">
        <f>H66-'[1]1 (全市)'!H66</f>
        <v>296172</v>
      </c>
      <c r="C66" s="77">
        <f>J66-'[1]1 (全市)'!J66</f>
        <v>132876</v>
      </c>
      <c r="D66" s="82">
        <f t="shared" si="5"/>
        <v>163296</v>
      </c>
      <c r="E66" s="107">
        <f t="shared" si="6"/>
        <v>122.89352479003</v>
      </c>
      <c r="F66" s="80">
        <v>2472963</v>
      </c>
      <c r="G66" s="80">
        <v>360085</v>
      </c>
      <c r="H66" s="81">
        <v>656257</v>
      </c>
      <c r="I66" s="166">
        <f t="shared" si="7"/>
        <v>26.5372753251868</v>
      </c>
      <c r="J66" s="167">
        <v>480632</v>
      </c>
      <c r="K66" s="168">
        <f t="shared" si="8"/>
        <v>175625</v>
      </c>
      <c r="L66" s="169">
        <f t="shared" si="9"/>
        <v>36.5404301003678</v>
      </c>
    </row>
    <row r="67" s="3" customFormat="1" spans="1:12">
      <c r="A67" s="5"/>
      <c r="B67" s="5"/>
      <c r="C67" s="5"/>
      <c r="D67" s="6"/>
      <c r="E67" s="7"/>
      <c r="F67" s="6"/>
      <c r="G67" s="5"/>
      <c r="H67" s="7"/>
      <c r="I67" s="5"/>
      <c r="J67" s="6"/>
      <c r="K67" s="5"/>
      <c r="L67" s="7"/>
    </row>
    <row r="68" s="3" customFormat="1" spans="1:12">
      <c r="A68" s="5"/>
      <c r="B68" s="5"/>
      <c r="C68" s="5"/>
      <c r="D68" s="6"/>
      <c r="E68" s="7"/>
      <c r="F68" s="6"/>
      <c r="G68" s="5"/>
      <c r="H68" s="7"/>
      <c r="I68" s="99"/>
      <c r="J68" s="100"/>
      <c r="K68" s="5"/>
      <c r="L68" s="7"/>
    </row>
  </sheetData>
  <mergeCells count="38">
    <mergeCell ref="D3:F3"/>
    <mergeCell ref="K3:M3"/>
    <mergeCell ref="D4:E4"/>
    <mergeCell ref="K4:M4"/>
    <mergeCell ref="B5:E5"/>
    <mergeCell ref="F5:L5"/>
    <mergeCell ref="D38:F38"/>
    <mergeCell ref="K38:M38"/>
    <mergeCell ref="D39:E39"/>
    <mergeCell ref="K39:M39"/>
    <mergeCell ref="B40:E40"/>
    <mergeCell ref="F40:L40"/>
    <mergeCell ref="A5:A7"/>
    <mergeCell ref="A40:A42"/>
    <mergeCell ref="B6:B7"/>
    <mergeCell ref="B41:B42"/>
    <mergeCell ref="C6:C7"/>
    <mergeCell ref="C41:C42"/>
    <mergeCell ref="D6:D7"/>
    <mergeCell ref="D41:D42"/>
    <mergeCell ref="E6:E7"/>
    <mergeCell ref="E41:E42"/>
    <mergeCell ref="F6:F7"/>
    <mergeCell ref="F41:F42"/>
    <mergeCell ref="G6:G7"/>
    <mergeCell ref="G41:G42"/>
    <mergeCell ref="H6:H7"/>
    <mergeCell ref="H41:H42"/>
    <mergeCell ref="I6:I7"/>
    <mergeCell ref="I41:I42"/>
    <mergeCell ref="J6:J7"/>
    <mergeCell ref="J41:J42"/>
    <mergeCell ref="K6:K7"/>
    <mergeCell ref="K41:K42"/>
    <mergeCell ref="L6:L7"/>
    <mergeCell ref="L41:L42"/>
    <mergeCell ref="A1:M2"/>
    <mergeCell ref="A36:M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C6" sqref="C6:C8"/>
    </sheetView>
  </sheetViews>
  <sheetFormatPr defaultColWidth="9.45454545454546" defaultRowHeight="24" customHeight="1"/>
  <cols>
    <col min="1" max="1" width="40.5" style="5" customWidth="1"/>
    <col min="2" max="2" width="11.8636363636364" style="5" customWidth="1"/>
    <col min="3" max="3" width="11.5909090909091" style="5" customWidth="1"/>
    <col min="4" max="4" width="11.5909090909091" style="6" customWidth="1"/>
    <col min="5" max="5" width="11.0454545454545" style="7" customWidth="1"/>
    <col min="6" max="6" width="10.7727272727273" style="68" customWidth="1"/>
    <col min="7" max="7" width="10.6363636363636" style="5" hidden="1" customWidth="1"/>
    <col min="8" max="9" width="10.3636363636364" style="5" customWidth="1"/>
    <col min="10" max="10" width="10.7727272727273" style="6" customWidth="1"/>
    <col min="11" max="11" width="9.81818181818182" style="5"/>
    <col min="12" max="12" width="11.8636363636364" style="7" customWidth="1"/>
    <col min="13" max="13" width="10.7727272727273" style="3" hidden="1" customWidth="1"/>
    <col min="14" max="32" width="9.81818181818182" style="3"/>
    <col min="33" max="16384" width="9.45454545454546" style="3"/>
  </cols>
  <sheetData>
    <row r="1" s="3" customFormat="1" customHeight="1" spans="1:12">
      <c r="A1" s="8" t="s">
        <v>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67" customFormat="1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57"/>
    </row>
    <row r="3" s="67" customFormat="1" customHeight="1" spans="1:13">
      <c r="A3" s="33"/>
      <c r="B3" s="33"/>
      <c r="C3" s="33"/>
      <c r="D3" s="34"/>
      <c r="E3" s="35"/>
      <c r="F3" s="69"/>
      <c r="G3" s="33"/>
      <c r="H3" s="33"/>
      <c r="I3" s="33"/>
      <c r="J3" s="34"/>
      <c r="K3" s="33"/>
      <c r="L3" s="58" t="s">
        <v>1</v>
      </c>
      <c r="M3" s="58"/>
    </row>
    <row r="4" s="3" customFormat="1" customHeight="1" spans="1:13">
      <c r="A4" s="3" t="s">
        <v>2</v>
      </c>
      <c r="B4" s="5"/>
      <c r="C4" s="5"/>
      <c r="D4" s="36"/>
      <c r="E4" s="36"/>
      <c r="F4" s="36"/>
      <c r="G4" s="36"/>
      <c r="H4" s="70"/>
      <c r="I4" s="5"/>
      <c r="J4" s="6"/>
      <c r="K4" s="5"/>
      <c r="L4" s="90" t="s">
        <v>4</v>
      </c>
      <c r="M4" s="91" t="s">
        <v>3</v>
      </c>
    </row>
    <row r="5" s="3" customFormat="1" customHeight="1" spans="1:13">
      <c r="A5" s="71" t="s">
        <v>5</v>
      </c>
      <c r="B5" s="16" t="s">
        <v>6</v>
      </c>
      <c r="C5" s="16"/>
      <c r="D5" s="16"/>
      <c r="E5" s="16"/>
      <c r="F5" s="17" t="s">
        <v>7</v>
      </c>
      <c r="G5" s="18"/>
      <c r="H5" s="18"/>
      <c r="I5" s="18"/>
      <c r="J5" s="18"/>
      <c r="K5" s="18"/>
      <c r="L5" s="52"/>
      <c r="M5" s="91"/>
    </row>
    <row r="6" s="3" customFormat="1" customHeight="1" spans="1:13">
      <c r="A6" s="71"/>
      <c r="B6" s="19" t="s">
        <v>6</v>
      </c>
      <c r="C6" s="19" t="s">
        <v>8</v>
      </c>
      <c r="D6" s="20" t="s">
        <v>9</v>
      </c>
      <c r="E6" s="21" t="s">
        <v>10</v>
      </c>
      <c r="F6" s="72" t="s">
        <v>11</v>
      </c>
      <c r="G6" s="20" t="s">
        <v>12</v>
      </c>
      <c r="H6" s="19" t="s">
        <v>7</v>
      </c>
      <c r="I6" s="21" t="s">
        <v>94</v>
      </c>
      <c r="J6" s="19" t="s">
        <v>14</v>
      </c>
      <c r="K6" s="72" t="s">
        <v>95</v>
      </c>
      <c r="L6" s="21" t="s">
        <v>16</v>
      </c>
      <c r="M6" s="92" t="s">
        <v>17</v>
      </c>
    </row>
    <row r="7" s="3" customFormat="1" customHeight="1" spans="1:13">
      <c r="A7" s="71"/>
      <c r="B7" s="19"/>
      <c r="C7" s="19"/>
      <c r="D7" s="20"/>
      <c r="E7" s="21"/>
      <c r="F7" s="73"/>
      <c r="G7" s="20"/>
      <c r="H7" s="19"/>
      <c r="I7" s="21"/>
      <c r="J7" s="19"/>
      <c r="K7" s="73"/>
      <c r="L7" s="93"/>
      <c r="M7" s="94"/>
    </row>
    <row r="8" s="3" customFormat="1" customHeight="1" spans="1:13">
      <c r="A8" s="71"/>
      <c r="B8" s="19"/>
      <c r="C8" s="19"/>
      <c r="D8" s="20"/>
      <c r="E8" s="21"/>
      <c r="F8" s="74"/>
      <c r="G8" s="20"/>
      <c r="H8" s="19"/>
      <c r="I8" s="21"/>
      <c r="J8" s="19"/>
      <c r="K8" s="74"/>
      <c r="L8" s="93"/>
      <c r="M8" s="95"/>
    </row>
    <row r="9" s="3" customFormat="1" customHeight="1" spans="1:13">
      <c r="A9" s="75" t="s">
        <v>96</v>
      </c>
      <c r="B9" s="76">
        <f>H9-'[2]1月(各县区)'!H9</f>
        <v>74191</v>
      </c>
      <c r="C9" s="77">
        <f>J9-'[2]1月(各县区)'!J9</f>
        <v>21122</v>
      </c>
      <c r="D9" s="78">
        <f t="shared" ref="D9:D24" si="0">B9-C9</f>
        <v>53069</v>
      </c>
      <c r="E9" s="79">
        <f t="shared" ref="E9:E24" si="1">IF(C9&lt;=0,0,D9/C9*100)</f>
        <v>251.249881639996</v>
      </c>
      <c r="F9" s="78"/>
      <c r="G9" s="80">
        <v>10649</v>
      </c>
      <c r="H9" s="81">
        <v>84840</v>
      </c>
      <c r="I9" s="79">
        <f t="shared" ref="I9:I24" si="2">IF(F9&lt;=0,0,H9/F9*100)</f>
        <v>0</v>
      </c>
      <c r="J9" s="96">
        <v>113580</v>
      </c>
      <c r="K9" s="78">
        <f t="shared" ref="K9:K24" si="3">H9-J9</f>
        <v>-28740</v>
      </c>
      <c r="L9" s="79">
        <f t="shared" ref="L9:L24" si="4">IF(J9&lt;=0,0,K9/J9*100)</f>
        <v>-25.3037506603275</v>
      </c>
      <c r="M9" s="97"/>
    </row>
    <row r="10" s="3" customFormat="1" customHeight="1" spans="1:13">
      <c r="A10" s="82" t="s">
        <v>19</v>
      </c>
      <c r="B10" s="76">
        <f>H10-'[2]1月(各县区)'!H10</f>
        <v>12792</v>
      </c>
      <c r="C10" s="77">
        <f>J10-'[2]1月(各县区)'!J10</f>
        <v>202</v>
      </c>
      <c r="D10" s="78">
        <f t="shared" si="0"/>
        <v>12590</v>
      </c>
      <c r="E10" s="79">
        <f t="shared" si="1"/>
        <v>6232.67326732673</v>
      </c>
      <c r="F10" s="82"/>
      <c r="G10" s="80">
        <v>9813</v>
      </c>
      <c r="H10" s="81">
        <v>22605</v>
      </c>
      <c r="I10" s="79">
        <f t="shared" si="2"/>
        <v>0</v>
      </c>
      <c r="J10" s="96">
        <v>51104</v>
      </c>
      <c r="K10" s="78">
        <f t="shared" si="3"/>
        <v>-28499</v>
      </c>
      <c r="L10" s="79">
        <f t="shared" si="4"/>
        <v>-55.766671884784</v>
      </c>
      <c r="M10" s="65"/>
    </row>
    <row r="11" s="3" customFormat="1" customHeight="1" spans="1:13">
      <c r="A11" s="82" t="s">
        <v>20</v>
      </c>
      <c r="B11" s="76">
        <f>H11-'[2]1月(各县区)'!H11</f>
        <v>0</v>
      </c>
      <c r="C11" s="77">
        <f>J11-'[2]1月(各县区)'!J11</f>
        <v>0</v>
      </c>
      <c r="D11" s="78">
        <f t="shared" si="0"/>
        <v>0</v>
      </c>
      <c r="E11" s="79">
        <f t="shared" si="1"/>
        <v>0</v>
      </c>
      <c r="F11" s="82"/>
      <c r="G11" s="80">
        <v>1</v>
      </c>
      <c r="H11" s="81">
        <v>1</v>
      </c>
      <c r="I11" s="79">
        <f t="shared" si="2"/>
        <v>0</v>
      </c>
      <c r="J11" s="96">
        <v>2</v>
      </c>
      <c r="K11" s="78">
        <f t="shared" si="3"/>
        <v>-1</v>
      </c>
      <c r="L11" s="79">
        <f t="shared" si="4"/>
        <v>-50</v>
      </c>
      <c r="M11" s="65"/>
    </row>
    <row r="12" s="3" customFormat="1" customHeight="1" spans="1:13">
      <c r="A12" s="83" t="s">
        <v>21</v>
      </c>
      <c r="B12" s="76">
        <f>H12-'[2]1月(各县区)'!H12</f>
        <v>0</v>
      </c>
      <c r="C12" s="77">
        <f>J12-'[2]1月(各县区)'!J12</f>
        <v>0</v>
      </c>
      <c r="D12" s="78">
        <f t="shared" si="0"/>
        <v>0</v>
      </c>
      <c r="E12" s="79">
        <f t="shared" si="1"/>
        <v>0</v>
      </c>
      <c r="F12" s="82"/>
      <c r="G12" s="80">
        <v>0</v>
      </c>
      <c r="H12" s="81">
        <v>0</v>
      </c>
      <c r="I12" s="79">
        <f t="shared" si="2"/>
        <v>0</v>
      </c>
      <c r="J12" s="96">
        <v>0</v>
      </c>
      <c r="K12" s="78">
        <f t="shared" si="3"/>
        <v>0</v>
      </c>
      <c r="L12" s="79">
        <f t="shared" si="4"/>
        <v>0</v>
      </c>
      <c r="M12" s="65"/>
    </row>
    <row r="13" s="3" customFormat="1" customHeight="1" spans="1:13">
      <c r="A13" s="83" t="s">
        <v>22</v>
      </c>
      <c r="B13" s="76">
        <f>H13-'[2]1月(各县区)'!H13</f>
        <v>0</v>
      </c>
      <c r="C13" s="77">
        <f>J13-'[2]1月(各县区)'!J13</f>
        <v>0</v>
      </c>
      <c r="D13" s="78">
        <f t="shared" si="0"/>
        <v>0</v>
      </c>
      <c r="E13" s="79">
        <f t="shared" si="1"/>
        <v>0</v>
      </c>
      <c r="F13" s="82"/>
      <c r="G13" s="80">
        <v>0</v>
      </c>
      <c r="H13" s="81">
        <v>0</v>
      </c>
      <c r="I13" s="79">
        <f t="shared" si="2"/>
        <v>0</v>
      </c>
      <c r="J13" s="96">
        <v>0</v>
      </c>
      <c r="K13" s="78">
        <f t="shared" si="3"/>
        <v>0</v>
      </c>
      <c r="L13" s="79">
        <f t="shared" si="4"/>
        <v>0</v>
      </c>
      <c r="M13" s="65"/>
    </row>
    <row r="14" s="3" customFormat="1" customHeight="1" spans="1:13">
      <c r="A14" s="83" t="s">
        <v>23</v>
      </c>
      <c r="B14" s="76">
        <f>H14-'[2]1月(各县区)'!H14</f>
        <v>15772</v>
      </c>
      <c r="C14" s="77">
        <f>J14-'[2]1月(各县区)'!J14</f>
        <v>123</v>
      </c>
      <c r="D14" s="78">
        <f t="shared" si="0"/>
        <v>15649</v>
      </c>
      <c r="E14" s="79">
        <f t="shared" si="1"/>
        <v>12722.7642276423</v>
      </c>
      <c r="F14" s="82"/>
      <c r="G14" s="80">
        <v>177</v>
      </c>
      <c r="H14" s="81">
        <v>15949</v>
      </c>
      <c r="I14" s="79">
        <f t="shared" si="2"/>
        <v>0</v>
      </c>
      <c r="J14" s="96">
        <v>306</v>
      </c>
      <c r="K14" s="78">
        <f t="shared" si="3"/>
        <v>15643</v>
      </c>
      <c r="L14" s="79">
        <f t="shared" si="4"/>
        <v>5112.09150326797</v>
      </c>
      <c r="M14" s="65"/>
    </row>
    <row r="15" s="3" customFormat="1" customHeight="1" spans="1:13">
      <c r="A15" s="83" t="s">
        <v>24</v>
      </c>
      <c r="B15" s="76">
        <f>H15-'[2]1月(各县区)'!H15</f>
        <v>10520</v>
      </c>
      <c r="C15" s="77">
        <f>J15-'[2]1月(各县区)'!J15</f>
        <v>19491</v>
      </c>
      <c r="D15" s="78">
        <f t="shared" si="0"/>
        <v>-8971</v>
      </c>
      <c r="E15" s="79">
        <f t="shared" si="1"/>
        <v>-46.026371145657</v>
      </c>
      <c r="F15" s="82"/>
      <c r="G15" s="80">
        <v>59</v>
      </c>
      <c r="H15" s="81">
        <v>10579</v>
      </c>
      <c r="I15" s="79">
        <f t="shared" si="2"/>
        <v>0</v>
      </c>
      <c r="J15" s="96">
        <v>20798</v>
      </c>
      <c r="K15" s="78">
        <f t="shared" si="3"/>
        <v>-10219</v>
      </c>
      <c r="L15" s="79">
        <f t="shared" si="4"/>
        <v>-49.1345321665545</v>
      </c>
      <c r="M15" s="65"/>
    </row>
    <row r="16" s="3" customFormat="1" customHeight="1" spans="1:13">
      <c r="A16" s="83" t="s">
        <v>25</v>
      </c>
      <c r="B16" s="76">
        <f>H16-'[2]1月(各县区)'!H16</f>
        <v>35107</v>
      </c>
      <c r="C16" s="77">
        <f>J16-'[2]1月(各县区)'!J16</f>
        <v>1306</v>
      </c>
      <c r="D16" s="78">
        <f t="shared" si="0"/>
        <v>33801</v>
      </c>
      <c r="E16" s="79">
        <f t="shared" si="1"/>
        <v>2588.13169984686</v>
      </c>
      <c r="F16" s="82"/>
      <c r="G16" s="80">
        <v>599</v>
      </c>
      <c r="H16" s="81">
        <v>35706</v>
      </c>
      <c r="I16" s="79">
        <f t="shared" si="2"/>
        <v>0</v>
      </c>
      <c r="J16" s="96">
        <v>41370</v>
      </c>
      <c r="K16" s="78">
        <f t="shared" si="3"/>
        <v>-5664</v>
      </c>
      <c r="L16" s="79">
        <f t="shared" si="4"/>
        <v>-13.6910804931109</v>
      </c>
      <c r="M16" s="65"/>
    </row>
    <row r="17" s="3" customFormat="1" customHeight="1" spans="1:13">
      <c r="A17" s="84" t="s">
        <v>97</v>
      </c>
      <c r="B17" s="76">
        <f>H17-'[2]1月(各县区)'!H17</f>
        <v>51301</v>
      </c>
      <c r="C17" s="77">
        <f>J17-'[2]1月(各县区)'!J17</f>
        <v>203082</v>
      </c>
      <c r="D17" s="78">
        <f t="shared" si="0"/>
        <v>-151781</v>
      </c>
      <c r="E17" s="79">
        <f t="shared" si="1"/>
        <v>-74.7387754700072</v>
      </c>
      <c r="F17" s="82"/>
      <c r="G17" s="80">
        <v>14935</v>
      </c>
      <c r="H17" s="81">
        <v>66236</v>
      </c>
      <c r="I17" s="79">
        <f t="shared" si="2"/>
        <v>0</v>
      </c>
      <c r="J17" s="96">
        <v>307689</v>
      </c>
      <c r="K17" s="78">
        <f t="shared" si="3"/>
        <v>-241453</v>
      </c>
      <c r="L17" s="79">
        <f t="shared" si="4"/>
        <v>-78.4730685854873</v>
      </c>
      <c r="M17" s="65"/>
    </row>
    <row r="18" s="3" customFormat="1" customHeight="1" spans="1:13">
      <c r="A18" s="82" t="s">
        <v>19</v>
      </c>
      <c r="B18" s="76">
        <f>H18-'[2]1月(各县区)'!H18</f>
        <v>80</v>
      </c>
      <c r="C18" s="77">
        <f>J18-'[2]1月(各县区)'!J18</f>
        <v>79082</v>
      </c>
      <c r="D18" s="78">
        <f t="shared" si="0"/>
        <v>-79002</v>
      </c>
      <c r="E18" s="79">
        <f t="shared" si="1"/>
        <v>-99.8988391795857</v>
      </c>
      <c r="F18" s="82"/>
      <c r="G18" s="80">
        <v>0</v>
      </c>
      <c r="H18" s="81">
        <v>80</v>
      </c>
      <c r="I18" s="79">
        <f t="shared" si="2"/>
        <v>0</v>
      </c>
      <c r="J18" s="96">
        <v>104478</v>
      </c>
      <c r="K18" s="78">
        <f t="shared" si="3"/>
        <v>-104398</v>
      </c>
      <c r="L18" s="79">
        <f t="shared" si="4"/>
        <v>-99.9234288558357</v>
      </c>
      <c r="M18" s="65"/>
    </row>
    <row r="19" s="3" customFormat="1" customHeight="1" spans="1:13">
      <c r="A19" s="82" t="s">
        <v>20</v>
      </c>
      <c r="B19" s="76">
        <f>H19-'[2]1月(各县区)'!H19</f>
        <v>0</v>
      </c>
      <c r="C19" s="77">
        <f>J19-'[2]1月(各县区)'!J19</f>
        <v>89</v>
      </c>
      <c r="D19" s="78">
        <f t="shared" si="0"/>
        <v>-89</v>
      </c>
      <c r="E19" s="79">
        <f t="shared" si="1"/>
        <v>-100</v>
      </c>
      <c r="F19" s="82"/>
      <c r="G19" s="80">
        <v>0</v>
      </c>
      <c r="H19" s="81">
        <v>0</v>
      </c>
      <c r="I19" s="79">
        <f t="shared" si="2"/>
        <v>0</v>
      </c>
      <c r="J19" s="96">
        <v>197</v>
      </c>
      <c r="K19" s="78">
        <f t="shared" si="3"/>
        <v>-197</v>
      </c>
      <c r="L19" s="79">
        <f t="shared" si="4"/>
        <v>-100</v>
      </c>
      <c r="M19" s="65"/>
    </row>
    <row r="20" s="3" customFormat="1" customHeight="1" spans="1:13">
      <c r="A20" s="83" t="s">
        <v>21</v>
      </c>
      <c r="B20" s="76">
        <f>H20-'[2]1月(各县区)'!H20</f>
        <v>27</v>
      </c>
      <c r="C20" s="77">
        <f>J20-'[2]1月(各县区)'!J20</f>
        <v>0</v>
      </c>
      <c r="D20" s="78">
        <f t="shared" si="0"/>
        <v>27</v>
      </c>
      <c r="E20" s="79">
        <f t="shared" si="1"/>
        <v>0</v>
      </c>
      <c r="F20" s="82"/>
      <c r="G20" s="80">
        <v>103</v>
      </c>
      <c r="H20" s="81">
        <v>130</v>
      </c>
      <c r="I20" s="79">
        <f t="shared" si="2"/>
        <v>0</v>
      </c>
      <c r="J20" s="96">
        <v>43</v>
      </c>
      <c r="K20" s="78">
        <f t="shared" si="3"/>
        <v>87</v>
      </c>
      <c r="L20" s="79">
        <f t="shared" si="4"/>
        <v>202.325581395349</v>
      </c>
      <c r="M20" s="65"/>
    </row>
    <row r="21" s="3" customFormat="1" customHeight="1" spans="1:13">
      <c r="A21" s="83" t="s">
        <v>22</v>
      </c>
      <c r="B21" s="76">
        <f>H21-'[2]1月(各县区)'!H21</f>
        <v>22</v>
      </c>
      <c r="C21" s="77">
        <f>J21-'[2]1月(各县区)'!J21</f>
        <v>0</v>
      </c>
      <c r="D21" s="78">
        <f t="shared" si="0"/>
        <v>22</v>
      </c>
      <c r="E21" s="79">
        <f t="shared" si="1"/>
        <v>0</v>
      </c>
      <c r="F21" s="82"/>
      <c r="G21" s="80">
        <v>35</v>
      </c>
      <c r="H21" s="81">
        <v>57</v>
      </c>
      <c r="I21" s="79">
        <f t="shared" si="2"/>
        <v>0</v>
      </c>
      <c r="J21" s="96">
        <v>0</v>
      </c>
      <c r="K21" s="78">
        <f t="shared" si="3"/>
        <v>57</v>
      </c>
      <c r="L21" s="79">
        <f t="shared" si="4"/>
        <v>0</v>
      </c>
      <c r="M21" s="65"/>
    </row>
    <row r="22" s="3" customFormat="1" customHeight="1" spans="1:13">
      <c r="A22" s="83" t="s">
        <v>23</v>
      </c>
      <c r="B22" s="76">
        <f>H22-'[2]1月(各县区)'!H22</f>
        <v>12017</v>
      </c>
      <c r="C22" s="77">
        <f>J22-'[2]1月(各县区)'!J22</f>
        <v>37987</v>
      </c>
      <c r="D22" s="78">
        <f t="shared" si="0"/>
        <v>-25970</v>
      </c>
      <c r="E22" s="79">
        <f t="shared" si="1"/>
        <v>-68.3654934582884</v>
      </c>
      <c r="F22" s="82"/>
      <c r="G22" s="80">
        <v>727</v>
      </c>
      <c r="H22" s="81">
        <v>12744</v>
      </c>
      <c r="I22" s="79">
        <f t="shared" si="2"/>
        <v>0</v>
      </c>
      <c r="J22" s="96">
        <v>54774</v>
      </c>
      <c r="K22" s="78">
        <f t="shared" si="3"/>
        <v>-42030</v>
      </c>
      <c r="L22" s="79">
        <f t="shared" si="4"/>
        <v>-76.7334866907657</v>
      </c>
      <c r="M22" s="65"/>
    </row>
    <row r="23" s="3" customFormat="1" customHeight="1" spans="1:13">
      <c r="A23" s="83" t="s">
        <v>24</v>
      </c>
      <c r="B23" s="76">
        <f>H23-'[2]1月(各县区)'!H23</f>
        <v>20749</v>
      </c>
      <c r="C23" s="77">
        <f>J23-'[2]1月(各县区)'!J23</f>
        <v>16927</v>
      </c>
      <c r="D23" s="78">
        <f t="shared" si="0"/>
        <v>3822</v>
      </c>
      <c r="E23" s="79">
        <f t="shared" si="1"/>
        <v>22.5793111596857</v>
      </c>
      <c r="F23" s="82"/>
      <c r="G23" s="80">
        <v>9727</v>
      </c>
      <c r="H23" s="81">
        <v>30476</v>
      </c>
      <c r="I23" s="79">
        <f t="shared" si="2"/>
        <v>0</v>
      </c>
      <c r="J23" s="96">
        <v>33946</v>
      </c>
      <c r="K23" s="78">
        <f t="shared" si="3"/>
        <v>-3470</v>
      </c>
      <c r="L23" s="79">
        <f t="shared" si="4"/>
        <v>-10.2221174807046</v>
      </c>
      <c r="M23" s="65"/>
    </row>
    <row r="24" s="3" customFormat="1" customHeight="1" spans="1:13">
      <c r="A24" s="83" t="s">
        <v>25</v>
      </c>
      <c r="B24" s="76">
        <f>H24-'[2]1月(各县区)'!H24</f>
        <v>18406</v>
      </c>
      <c r="C24" s="77">
        <f>J24-'[2]1月(各县区)'!J24</f>
        <v>68997</v>
      </c>
      <c r="D24" s="78">
        <f t="shared" si="0"/>
        <v>-50591</v>
      </c>
      <c r="E24" s="79">
        <f t="shared" si="1"/>
        <v>-73.3234778323695</v>
      </c>
      <c r="F24" s="82"/>
      <c r="G24" s="85">
        <v>4343</v>
      </c>
      <c r="H24" s="81">
        <v>22749</v>
      </c>
      <c r="I24" s="79">
        <f t="shared" si="2"/>
        <v>0</v>
      </c>
      <c r="J24" s="96">
        <v>114251</v>
      </c>
      <c r="K24" s="78">
        <f t="shared" si="3"/>
        <v>-91502</v>
      </c>
      <c r="L24" s="79">
        <f t="shared" si="4"/>
        <v>-80.088576905235</v>
      </c>
      <c r="M24" s="98"/>
    </row>
    <row r="25" s="3" customFormat="1" hidden="1" customHeight="1" spans="1:12">
      <c r="A25" s="86" t="s">
        <v>36</v>
      </c>
      <c r="B25" s="5"/>
      <c r="C25" s="5"/>
      <c r="D25" s="6"/>
      <c r="E25" s="7"/>
      <c r="F25" s="68"/>
      <c r="G25" s="5"/>
      <c r="H25" s="87"/>
      <c r="I25" s="5"/>
      <c r="J25" s="6"/>
      <c r="K25" s="5"/>
      <c r="L25" s="7"/>
    </row>
    <row r="26" s="3" customFormat="1" customHeight="1" spans="1:13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</row>
    <row r="27" s="3" customFormat="1" customHeight="1" spans="1:12">
      <c r="A27" s="89" t="s">
        <v>37</v>
      </c>
      <c r="B27" s="5"/>
      <c r="C27" s="5"/>
      <c r="D27" s="6"/>
      <c r="E27" s="7"/>
      <c r="F27" s="68"/>
      <c r="G27" s="5"/>
      <c r="H27" s="5"/>
      <c r="I27" s="5"/>
      <c r="J27" s="6"/>
      <c r="K27" s="5"/>
      <c r="L27" s="7"/>
    </row>
  </sheetData>
  <mergeCells count="19">
    <mergeCell ref="L3:M3"/>
    <mergeCell ref="D4:G4"/>
    <mergeCell ref="B5:E5"/>
    <mergeCell ref="F5:L5"/>
    <mergeCell ref="A26:M26"/>
    <mergeCell ref="A5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A1:L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workbookViewId="0">
      <selection activeCell="A1" sqref="$A1:$XFD1048576"/>
    </sheetView>
  </sheetViews>
  <sheetFormatPr defaultColWidth="9.45454545454546" defaultRowHeight="15"/>
  <cols>
    <col min="1" max="1" width="49.5454545454545" style="5" customWidth="1"/>
    <col min="2" max="2" width="11.8636363636364" style="5" customWidth="1"/>
    <col min="3" max="3" width="12.2727272727273" style="5" customWidth="1"/>
    <col min="4" max="4" width="12.4090909090909" style="6" customWidth="1"/>
    <col min="5" max="5" width="11.3181818181818" style="7" customWidth="1"/>
    <col min="6" max="6" width="11.1818181818182" style="6" customWidth="1"/>
    <col min="7" max="7" width="11.1818181818182" style="5" hidden="1" customWidth="1"/>
    <col min="8" max="8" width="11.4545454545455" style="7" customWidth="1"/>
    <col min="9" max="9" width="10.5" style="5" customWidth="1"/>
    <col min="10" max="10" width="9.81818181818182" style="6"/>
    <col min="11" max="11" width="9.81818181818182" style="5"/>
    <col min="12" max="12" width="10.7727272727273" style="7" customWidth="1"/>
    <col min="13" max="13" width="6.27272727272727" style="3" hidden="1" customWidth="1"/>
    <col min="14" max="14" width="9.95454545454546" style="3" customWidth="1"/>
    <col min="15" max="32" width="9.81818181818182" style="3"/>
    <col min="33" max="16384" width="9.45454545454546" style="3"/>
  </cols>
  <sheetData>
    <row r="1" s="1" customFormat="1" ht="20" customHeight="1" spans="1:12">
      <c r="A1" s="8" t="s">
        <v>98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20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47"/>
    </row>
    <row r="3" s="2" customFormat="1" ht="20" customHeight="1" spans="1:13">
      <c r="A3" s="9"/>
      <c r="B3" s="9"/>
      <c r="C3" s="9"/>
      <c r="D3" s="10"/>
      <c r="E3" s="11"/>
      <c r="F3" s="10"/>
      <c r="G3" s="9"/>
      <c r="H3" s="11"/>
      <c r="I3" s="9"/>
      <c r="J3" s="10"/>
      <c r="K3" s="48" t="s">
        <v>1</v>
      </c>
      <c r="L3" s="48"/>
      <c r="M3" s="48"/>
    </row>
    <row r="4" s="1" customFormat="1" ht="20" customHeight="1" spans="1:13">
      <c r="A4" s="1" t="s">
        <v>2</v>
      </c>
      <c r="B4" s="12"/>
      <c r="C4" s="12"/>
      <c r="D4" s="13" t="s">
        <v>3</v>
      </c>
      <c r="E4" s="13"/>
      <c r="F4" s="13"/>
      <c r="G4" s="13"/>
      <c r="H4" s="14"/>
      <c r="I4" s="12"/>
      <c r="J4" s="49"/>
      <c r="K4" s="50" t="s">
        <v>4</v>
      </c>
      <c r="L4" s="50"/>
      <c r="M4" s="51" t="s">
        <v>3</v>
      </c>
    </row>
    <row r="5" s="1" customFormat="1" ht="30" customHeight="1" spans="1:13">
      <c r="A5" s="15" t="s">
        <v>5</v>
      </c>
      <c r="B5" s="16" t="s">
        <v>6</v>
      </c>
      <c r="C5" s="16"/>
      <c r="D5" s="16"/>
      <c r="E5" s="16"/>
      <c r="F5" s="17" t="s">
        <v>7</v>
      </c>
      <c r="G5" s="18"/>
      <c r="H5" s="18"/>
      <c r="I5" s="18"/>
      <c r="J5" s="18"/>
      <c r="K5" s="18"/>
      <c r="L5" s="52"/>
      <c r="M5" s="51"/>
    </row>
    <row r="6" s="1" customFormat="1" ht="30" customHeight="1" spans="1:13">
      <c r="A6" s="15"/>
      <c r="B6" s="19" t="s">
        <v>6</v>
      </c>
      <c r="C6" s="19" t="s">
        <v>8</v>
      </c>
      <c r="D6" s="20" t="s">
        <v>9</v>
      </c>
      <c r="E6" s="21" t="s">
        <v>10</v>
      </c>
      <c r="F6" s="22" t="s">
        <v>39</v>
      </c>
      <c r="G6" s="20" t="s">
        <v>12</v>
      </c>
      <c r="H6" s="23" t="s">
        <v>7</v>
      </c>
      <c r="I6" s="21" t="s">
        <v>40</v>
      </c>
      <c r="J6" s="23" t="s">
        <v>14</v>
      </c>
      <c r="K6" s="20" t="s">
        <v>15</v>
      </c>
      <c r="L6" s="21" t="s">
        <v>16</v>
      </c>
      <c r="M6" s="53" t="s">
        <v>17</v>
      </c>
    </row>
    <row r="7" s="1" customFormat="1" ht="30" customHeight="1" spans="1:13">
      <c r="A7" s="15"/>
      <c r="B7" s="19"/>
      <c r="C7" s="19"/>
      <c r="D7" s="20"/>
      <c r="E7" s="21"/>
      <c r="F7" s="22"/>
      <c r="G7" s="20"/>
      <c r="H7" s="23"/>
      <c r="I7" s="21"/>
      <c r="J7" s="23"/>
      <c r="K7" s="20"/>
      <c r="L7" s="21"/>
      <c r="M7" s="54"/>
    </row>
    <row r="8" s="1" customFormat="1" ht="30" customHeight="1" spans="1:13">
      <c r="A8" s="24" t="s">
        <v>99</v>
      </c>
      <c r="B8" s="25">
        <f>H8-'[2]1月(全市)'!B8</f>
        <v>0</v>
      </c>
      <c r="C8" s="25">
        <f>J8-'[2]1月(全市)'!J8</f>
        <v>20</v>
      </c>
      <c r="D8" s="26">
        <f t="shared" ref="D8:D20" si="0">B8-C8</f>
        <v>-20</v>
      </c>
      <c r="E8" s="27">
        <f t="shared" ref="E8:E20" si="1">IF(C8&lt;=0,0,D8/C8*100)</f>
        <v>-100</v>
      </c>
      <c r="F8" s="26"/>
      <c r="G8" s="26">
        <v>0</v>
      </c>
      <c r="H8" s="28">
        <v>0</v>
      </c>
      <c r="I8" s="27">
        <f t="shared" ref="I8:I20" si="2">IF(F8&lt;=0,0,H8/F8*100)</f>
        <v>0</v>
      </c>
      <c r="J8" s="28">
        <v>44</v>
      </c>
      <c r="K8" s="26">
        <f t="shared" ref="K8:K20" si="3">H8-J8</f>
        <v>-44</v>
      </c>
      <c r="L8" s="55">
        <f t="shared" ref="L8:L20" si="4">IF(J8&lt;=0,0,K8/J8*100)</f>
        <v>-100</v>
      </c>
      <c r="M8" s="56"/>
    </row>
    <row r="9" s="1" customFormat="1" ht="30" customHeight="1" spans="1:13">
      <c r="A9" s="24" t="s">
        <v>100</v>
      </c>
      <c r="B9" s="25">
        <f>H9-'[2]1月(全市)'!B9</f>
        <v>0</v>
      </c>
      <c r="C9" s="25">
        <f>J9-'[2]1月(全市)'!J9</f>
        <v>165</v>
      </c>
      <c r="D9" s="26">
        <f t="shared" si="0"/>
        <v>-165</v>
      </c>
      <c r="E9" s="27">
        <f t="shared" si="1"/>
        <v>-100</v>
      </c>
      <c r="F9" s="26">
        <v>4948</v>
      </c>
      <c r="G9" s="26">
        <v>0</v>
      </c>
      <c r="H9" s="28">
        <v>0</v>
      </c>
      <c r="I9" s="27">
        <f t="shared" si="2"/>
        <v>0</v>
      </c>
      <c r="J9" s="28">
        <v>165</v>
      </c>
      <c r="K9" s="26">
        <f t="shared" si="3"/>
        <v>-165</v>
      </c>
      <c r="L9" s="55">
        <f t="shared" si="4"/>
        <v>-100</v>
      </c>
      <c r="M9" s="56"/>
    </row>
    <row r="10" s="1" customFormat="1" ht="30" customHeight="1" spans="1:13">
      <c r="A10" s="24" t="s">
        <v>101</v>
      </c>
      <c r="B10" s="25">
        <f>H10-'[2]1月(全市)'!B10</f>
        <v>9</v>
      </c>
      <c r="C10" s="25">
        <f>J10-'[2]1月(全市)'!J10</f>
        <v>907</v>
      </c>
      <c r="D10" s="26">
        <f t="shared" si="0"/>
        <v>-898</v>
      </c>
      <c r="E10" s="27">
        <f t="shared" si="1"/>
        <v>-99.0077177508269</v>
      </c>
      <c r="F10" s="26">
        <v>2186</v>
      </c>
      <c r="G10" s="26">
        <v>0</v>
      </c>
      <c r="H10" s="28">
        <v>9</v>
      </c>
      <c r="I10" s="27">
        <f t="shared" si="2"/>
        <v>0.411710887465691</v>
      </c>
      <c r="J10" s="28">
        <v>907</v>
      </c>
      <c r="K10" s="26">
        <f t="shared" si="3"/>
        <v>-898</v>
      </c>
      <c r="L10" s="55">
        <f t="shared" si="4"/>
        <v>-99.0077177508269</v>
      </c>
      <c r="M10" s="56"/>
    </row>
    <row r="11" s="1" customFormat="1" ht="30" customHeight="1" spans="1:13">
      <c r="A11" s="24" t="s">
        <v>102</v>
      </c>
      <c r="B11" s="25">
        <f>H11-'[2]1月(全市)'!B11</f>
        <v>70078</v>
      </c>
      <c r="C11" s="25">
        <f>J11-'[2]1月(全市)'!J11</f>
        <v>19117</v>
      </c>
      <c r="D11" s="26">
        <f t="shared" si="0"/>
        <v>50961</v>
      </c>
      <c r="E11" s="27">
        <f t="shared" si="1"/>
        <v>266.574253282419</v>
      </c>
      <c r="F11" s="26">
        <v>648525</v>
      </c>
      <c r="G11" s="26">
        <v>9982</v>
      </c>
      <c r="H11" s="28">
        <v>80060</v>
      </c>
      <c r="I11" s="27">
        <f t="shared" si="2"/>
        <v>12.3449365868702</v>
      </c>
      <c r="J11" s="28">
        <v>107689</v>
      </c>
      <c r="K11" s="26">
        <f t="shared" si="3"/>
        <v>-27629</v>
      </c>
      <c r="L11" s="55">
        <f t="shared" si="4"/>
        <v>-25.6562880145604</v>
      </c>
      <c r="M11" s="56"/>
    </row>
    <row r="12" s="1" customFormat="1" ht="30" customHeight="1" spans="1:13">
      <c r="A12" s="24" t="s">
        <v>103</v>
      </c>
      <c r="B12" s="25">
        <f>H12-'[2]1月(全市)'!B12</f>
        <v>616</v>
      </c>
      <c r="C12" s="25">
        <f>J12-'[2]1月(全市)'!J12</f>
        <v>442</v>
      </c>
      <c r="D12" s="26">
        <f t="shared" si="0"/>
        <v>174</v>
      </c>
      <c r="E12" s="27">
        <f t="shared" si="1"/>
        <v>39.3665158371041</v>
      </c>
      <c r="F12" s="26">
        <v>3550</v>
      </c>
      <c r="G12" s="26">
        <v>601</v>
      </c>
      <c r="H12" s="28">
        <v>1217</v>
      </c>
      <c r="I12" s="27">
        <f t="shared" si="2"/>
        <v>34.2816901408451</v>
      </c>
      <c r="J12" s="28">
        <v>1061</v>
      </c>
      <c r="K12" s="26">
        <f t="shared" si="3"/>
        <v>156</v>
      </c>
      <c r="L12" s="55">
        <f t="shared" si="4"/>
        <v>14.7031102733271</v>
      </c>
      <c r="M12" s="56"/>
    </row>
    <row r="13" s="1" customFormat="1" ht="30" customHeight="1" spans="1:13">
      <c r="A13" s="29" t="s">
        <v>104</v>
      </c>
      <c r="B13" s="25">
        <f>H13-'[2]1月(全市)'!B13</f>
        <v>435</v>
      </c>
      <c r="C13" s="25">
        <f>J13-'[2]1月(全市)'!J13</f>
        <v>316</v>
      </c>
      <c r="D13" s="26">
        <f t="shared" si="0"/>
        <v>119</v>
      </c>
      <c r="E13" s="27">
        <f t="shared" si="1"/>
        <v>37.6582278481013</v>
      </c>
      <c r="F13" s="26">
        <v>3100</v>
      </c>
      <c r="G13" s="26">
        <v>415</v>
      </c>
      <c r="H13" s="28">
        <v>850</v>
      </c>
      <c r="I13" s="27">
        <f t="shared" si="2"/>
        <v>27.4193548387097</v>
      </c>
      <c r="J13" s="28">
        <v>738</v>
      </c>
      <c r="K13" s="26">
        <f t="shared" si="3"/>
        <v>112</v>
      </c>
      <c r="L13" s="55">
        <f t="shared" si="4"/>
        <v>15.1761517615176</v>
      </c>
      <c r="M13" s="56"/>
    </row>
    <row r="14" s="1" customFormat="1" ht="30" customHeight="1" spans="1:13">
      <c r="A14" s="29" t="s">
        <v>105</v>
      </c>
      <c r="B14" s="25">
        <f>H14-'[2]1月(全市)'!B14</f>
        <v>181</v>
      </c>
      <c r="C14" s="25">
        <f>J14-'[2]1月(全市)'!J14</f>
        <v>126</v>
      </c>
      <c r="D14" s="26">
        <f t="shared" si="0"/>
        <v>55</v>
      </c>
      <c r="E14" s="27">
        <f t="shared" si="1"/>
        <v>43.6507936507937</v>
      </c>
      <c r="F14" s="26">
        <v>450</v>
      </c>
      <c r="G14" s="26">
        <v>186</v>
      </c>
      <c r="H14" s="28">
        <v>367</v>
      </c>
      <c r="I14" s="27">
        <f t="shared" si="2"/>
        <v>81.5555555555556</v>
      </c>
      <c r="J14" s="28">
        <v>323</v>
      </c>
      <c r="K14" s="26">
        <f t="shared" si="3"/>
        <v>44</v>
      </c>
      <c r="L14" s="55">
        <f t="shared" si="4"/>
        <v>13.6222910216718</v>
      </c>
      <c r="M14" s="56"/>
    </row>
    <row r="15" s="1" customFormat="1" ht="30" customHeight="1" spans="1:13">
      <c r="A15" s="24" t="s">
        <v>106</v>
      </c>
      <c r="B15" s="25">
        <f>H15-'[2]1月(全市)'!B15</f>
        <v>3002</v>
      </c>
      <c r="C15" s="25">
        <f>J15-'[2]1月(全市)'!J15</f>
        <v>144</v>
      </c>
      <c r="D15" s="26">
        <f t="shared" si="0"/>
        <v>2858</v>
      </c>
      <c r="E15" s="27">
        <f t="shared" si="1"/>
        <v>1984.72222222222</v>
      </c>
      <c r="F15" s="26">
        <v>10000</v>
      </c>
      <c r="G15" s="26">
        <v>0</v>
      </c>
      <c r="H15" s="28">
        <v>3002</v>
      </c>
      <c r="I15" s="27">
        <f t="shared" si="2"/>
        <v>30.02</v>
      </c>
      <c r="J15" s="28">
        <v>2757</v>
      </c>
      <c r="K15" s="26">
        <f t="shared" si="3"/>
        <v>245</v>
      </c>
      <c r="L15" s="55">
        <f t="shared" si="4"/>
        <v>8.88647080159594</v>
      </c>
      <c r="M15" s="56"/>
    </row>
    <row r="16" s="1" customFormat="1" ht="30" customHeight="1" spans="1:13">
      <c r="A16" s="24" t="s">
        <v>107</v>
      </c>
      <c r="B16" s="25">
        <f>H16-'[2]1月(全市)'!B16</f>
        <v>486</v>
      </c>
      <c r="C16" s="25">
        <f>J16-'[2]1月(全市)'!J16</f>
        <v>308</v>
      </c>
      <c r="D16" s="26">
        <f t="shared" si="0"/>
        <v>178</v>
      </c>
      <c r="E16" s="27">
        <f t="shared" si="1"/>
        <v>57.7922077922078</v>
      </c>
      <c r="F16" s="26">
        <v>4500</v>
      </c>
      <c r="G16" s="26">
        <v>66</v>
      </c>
      <c r="H16" s="28">
        <v>552</v>
      </c>
      <c r="I16" s="27">
        <f t="shared" si="2"/>
        <v>12.2666666666667</v>
      </c>
      <c r="J16" s="28">
        <v>914</v>
      </c>
      <c r="K16" s="26">
        <f t="shared" si="3"/>
        <v>-362</v>
      </c>
      <c r="L16" s="55">
        <f t="shared" si="4"/>
        <v>-39.6061269146608</v>
      </c>
      <c r="M16" s="56"/>
    </row>
    <row r="17" s="1" customFormat="1" ht="30" customHeight="1" spans="1:13">
      <c r="A17" s="24" t="s">
        <v>108</v>
      </c>
      <c r="B17" s="25">
        <f>H17-'[2]1月(全市)'!B17</f>
        <v>0</v>
      </c>
      <c r="C17" s="25">
        <f>J17-'[2]1月(全市)'!J17</f>
        <v>18</v>
      </c>
      <c r="D17" s="26">
        <f t="shared" si="0"/>
        <v>-18</v>
      </c>
      <c r="E17" s="27">
        <f t="shared" si="1"/>
        <v>-100</v>
      </c>
      <c r="F17" s="26"/>
      <c r="G17" s="26">
        <v>0</v>
      </c>
      <c r="H17" s="28">
        <v>0</v>
      </c>
      <c r="I17" s="27">
        <f t="shared" si="2"/>
        <v>0</v>
      </c>
      <c r="J17" s="28">
        <v>39</v>
      </c>
      <c r="K17" s="26">
        <f t="shared" si="3"/>
        <v>-39</v>
      </c>
      <c r="L17" s="55">
        <f t="shared" si="4"/>
        <v>-100</v>
      </c>
      <c r="M17" s="56"/>
    </row>
    <row r="18" s="1" customFormat="1" ht="30" customHeight="1" spans="1:13">
      <c r="A18" s="24" t="s">
        <v>109</v>
      </c>
      <c r="B18" s="25">
        <f>H18-'[2]1月(全市)'!B18</f>
        <v>0</v>
      </c>
      <c r="C18" s="25">
        <f>J18-'[2]1月(全市)'!J18</f>
        <v>1</v>
      </c>
      <c r="D18" s="26">
        <f t="shared" si="0"/>
        <v>-1</v>
      </c>
      <c r="E18" s="27">
        <f t="shared" si="1"/>
        <v>-100</v>
      </c>
      <c r="F18" s="26"/>
      <c r="G18" s="26">
        <v>0</v>
      </c>
      <c r="H18" s="28">
        <v>0</v>
      </c>
      <c r="I18" s="27">
        <f t="shared" si="2"/>
        <v>0</v>
      </c>
      <c r="J18" s="28">
        <v>4</v>
      </c>
      <c r="K18" s="26">
        <f t="shared" si="3"/>
        <v>-4</v>
      </c>
      <c r="L18" s="55">
        <f t="shared" si="4"/>
        <v>-100</v>
      </c>
      <c r="M18" s="56"/>
    </row>
    <row r="19" s="1" customFormat="1" ht="30" customHeight="1" spans="1:13">
      <c r="A19" s="24" t="s">
        <v>110</v>
      </c>
      <c r="B19" s="25">
        <f>H19-'[2]1月(全市)'!B19</f>
        <v>0</v>
      </c>
      <c r="C19" s="25">
        <f>J19-'[2]1月(全市)'!J19</f>
        <v>0</v>
      </c>
      <c r="D19" s="26">
        <f t="shared" si="0"/>
        <v>0</v>
      </c>
      <c r="E19" s="27">
        <f t="shared" si="1"/>
        <v>0</v>
      </c>
      <c r="F19" s="26"/>
      <c r="G19" s="26">
        <v>0</v>
      </c>
      <c r="H19" s="28">
        <v>0</v>
      </c>
      <c r="I19" s="27">
        <f t="shared" si="2"/>
        <v>0</v>
      </c>
      <c r="J19" s="28">
        <v>0</v>
      </c>
      <c r="K19" s="26">
        <f t="shared" si="3"/>
        <v>0</v>
      </c>
      <c r="L19" s="55">
        <f t="shared" si="4"/>
        <v>0</v>
      </c>
      <c r="M19" s="56"/>
    </row>
    <row r="20" s="1" customFormat="1" ht="30" customHeight="1" spans="1:13">
      <c r="A20" s="30" t="s">
        <v>111</v>
      </c>
      <c r="B20" s="25">
        <f>H20-'[2]1月(全市)'!B20</f>
        <v>74191</v>
      </c>
      <c r="C20" s="25">
        <f>J20-'[2]1月(全市)'!J20</f>
        <v>21122</v>
      </c>
      <c r="D20" s="26">
        <f t="shared" si="0"/>
        <v>53069</v>
      </c>
      <c r="E20" s="27">
        <f t="shared" si="1"/>
        <v>251.249881639996</v>
      </c>
      <c r="F20" s="26">
        <v>673709</v>
      </c>
      <c r="G20" s="26">
        <v>10649</v>
      </c>
      <c r="H20" s="28">
        <v>84840</v>
      </c>
      <c r="I20" s="27">
        <f t="shared" si="2"/>
        <v>12.5929741179055</v>
      </c>
      <c r="J20" s="28">
        <v>113580</v>
      </c>
      <c r="K20" s="26">
        <f t="shared" si="3"/>
        <v>-28740</v>
      </c>
      <c r="L20" s="55">
        <f t="shared" si="4"/>
        <v>-25.3037506603275</v>
      </c>
      <c r="M20" s="56"/>
    </row>
    <row r="21" s="3" customFormat="1" ht="28" customHeight="1" spans="1:12">
      <c r="A21" s="31"/>
      <c r="B21" s="32"/>
      <c r="C21" s="32"/>
      <c r="D21" s="5"/>
      <c r="E21" s="7"/>
      <c r="F21" s="5"/>
      <c r="G21" s="5"/>
      <c r="H21" s="6"/>
      <c r="I21" s="7"/>
      <c r="J21" s="6"/>
      <c r="K21" s="5"/>
      <c r="L21" s="7"/>
    </row>
    <row r="22" s="3" customFormat="1" ht="28" customHeight="1" spans="1:12">
      <c r="A22" s="31"/>
      <c r="B22" s="32"/>
      <c r="C22" s="32"/>
      <c r="D22" s="5"/>
      <c r="E22" s="7"/>
      <c r="F22" s="5"/>
      <c r="G22" s="5"/>
      <c r="H22" s="6"/>
      <c r="I22" s="7"/>
      <c r="J22" s="6"/>
      <c r="K22" s="5"/>
      <c r="L22" s="7"/>
    </row>
    <row r="23" s="3" customFormat="1" ht="20" customHeight="1" spans="1:12">
      <c r="A23" s="8" t="s">
        <v>112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="3" customFormat="1" ht="20" customHeight="1" spans="1:1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57"/>
    </row>
    <row r="25" s="3" customFormat="1" ht="20" customHeight="1" spans="1:13">
      <c r="A25" s="33"/>
      <c r="B25" s="33"/>
      <c r="C25" s="33"/>
      <c r="D25" s="34"/>
      <c r="E25" s="35"/>
      <c r="F25" s="34"/>
      <c r="G25" s="33"/>
      <c r="H25" s="35"/>
      <c r="I25" s="33"/>
      <c r="J25" s="34"/>
      <c r="K25" s="58" t="s">
        <v>1</v>
      </c>
      <c r="L25" s="58"/>
      <c r="M25" s="58"/>
    </row>
    <row r="26" s="3" customFormat="1" ht="20" customHeight="1" spans="1:13">
      <c r="A26" s="3" t="s">
        <v>2</v>
      </c>
      <c r="B26" s="5"/>
      <c r="C26" s="5"/>
      <c r="D26" s="36"/>
      <c r="E26" s="36"/>
      <c r="F26" s="36"/>
      <c r="G26" s="36"/>
      <c r="H26" s="7"/>
      <c r="I26" s="5"/>
      <c r="J26" s="6"/>
      <c r="K26" s="59" t="s">
        <v>4</v>
      </c>
      <c r="L26" s="59"/>
      <c r="M26" s="60" t="s">
        <v>3</v>
      </c>
    </row>
    <row r="27" s="4" customFormat="1" ht="28" customHeight="1" spans="1:13">
      <c r="A27" s="15" t="s">
        <v>5</v>
      </c>
      <c r="B27" s="16" t="s">
        <v>6</v>
      </c>
      <c r="C27" s="16"/>
      <c r="D27" s="16"/>
      <c r="E27" s="16"/>
      <c r="F27" s="37" t="s">
        <v>7</v>
      </c>
      <c r="G27" s="38"/>
      <c r="H27" s="38"/>
      <c r="I27" s="38"/>
      <c r="J27" s="38"/>
      <c r="K27" s="38"/>
      <c r="L27" s="61"/>
      <c r="M27" s="60"/>
    </row>
    <row r="28" s="3" customFormat="1" ht="28" customHeight="1" spans="1:13">
      <c r="A28" s="15"/>
      <c r="B28" s="19" t="s">
        <v>6</v>
      </c>
      <c r="C28" s="19" t="s">
        <v>8</v>
      </c>
      <c r="D28" s="20" t="s">
        <v>9</v>
      </c>
      <c r="E28" s="21" t="s">
        <v>10</v>
      </c>
      <c r="F28" s="22" t="s">
        <v>39</v>
      </c>
      <c r="G28" s="20" t="s">
        <v>12</v>
      </c>
      <c r="H28" s="23" t="s">
        <v>7</v>
      </c>
      <c r="I28" s="21" t="s">
        <v>40</v>
      </c>
      <c r="J28" s="19" t="s">
        <v>14</v>
      </c>
      <c r="K28" s="20" t="s">
        <v>15</v>
      </c>
      <c r="L28" s="21" t="s">
        <v>16</v>
      </c>
      <c r="M28" s="62" t="s">
        <v>17</v>
      </c>
    </row>
    <row r="29" s="3" customFormat="1" ht="28" customHeight="1" spans="1:13">
      <c r="A29" s="15"/>
      <c r="B29" s="19"/>
      <c r="C29" s="19"/>
      <c r="D29" s="20"/>
      <c r="E29" s="21"/>
      <c r="F29" s="22"/>
      <c r="G29" s="20"/>
      <c r="H29" s="23"/>
      <c r="I29" s="21"/>
      <c r="J29" s="19"/>
      <c r="K29" s="20"/>
      <c r="L29" s="21"/>
      <c r="M29" s="62"/>
    </row>
    <row r="30" s="3" customFormat="1" ht="28" customHeight="1" spans="1:13">
      <c r="A30" s="39" t="s">
        <v>113</v>
      </c>
      <c r="B30" s="40">
        <f>H30-'[2]1月(全市)'!H30</f>
        <v>0</v>
      </c>
      <c r="C30" s="40">
        <f>J30-'[2]1月(全市)'!C30</f>
        <v>0</v>
      </c>
      <c r="D30" s="41">
        <f t="shared" ref="D30:D39" si="5">B30-C30</f>
        <v>0</v>
      </c>
      <c r="E30" s="42">
        <f t="shared" ref="E30:E39" si="6">IF(C30&lt;=0,0,D30/C30*100)</f>
        <v>0</v>
      </c>
      <c r="F30" s="41"/>
      <c r="G30" s="43">
        <v>0</v>
      </c>
      <c r="H30" s="44">
        <v>0</v>
      </c>
      <c r="I30" s="42">
        <f t="shared" ref="I30:I44" si="7">IF(F30&lt;=0,0,H30/F30*100)</f>
        <v>0</v>
      </c>
      <c r="J30" s="63">
        <v>52</v>
      </c>
      <c r="K30" s="64">
        <f t="shared" ref="K30:K44" si="8">H30-J30</f>
        <v>-52</v>
      </c>
      <c r="L30" s="42">
        <f t="shared" ref="L30:L44" si="9">IF(J30&lt;=0,0,K30/J30*100)</f>
        <v>-100</v>
      </c>
      <c r="M30" s="65"/>
    </row>
    <row r="31" s="3" customFormat="1" ht="28" customHeight="1" spans="1:13">
      <c r="A31" s="39" t="s">
        <v>114</v>
      </c>
      <c r="B31" s="40">
        <f>H31-'[2]1月(全市)'!H31</f>
        <v>1527</v>
      </c>
      <c r="C31" s="40">
        <f>J31-'[2]1月(全市)'!C31</f>
        <v>-9</v>
      </c>
      <c r="D31" s="41">
        <f t="shared" si="5"/>
        <v>1536</v>
      </c>
      <c r="E31" s="42">
        <f t="shared" si="6"/>
        <v>0</v>
      </c>
      <c r="F31" s="41">
        <v>9895</v>
      </c>
      <c r="G31" s="43">
        <v>90</v>
      </c>
      <c r="H31" s="44">
        <v>1617</v>
      </c>
      <c r="I31" s="42">
        <f t="shared" si="7"/>
        <v>16.3415866599293</v>
      </c>
      <c r="J31" s="63">
        <v>1872</v>
      </c>
      <c r="K31" s="64">
        <f t="shared" si="8"/>
        <v>-255</v>
      </c>
      <c r="L31" s="42">
        <f t="shared" si="9"/>
        <v>-13.6217948717949</v>
      </c>
      <c r="M31" s="65"/>
    </row>
    <row r="32" s="3" customFormat="1" ht="28" customHeight="1" spans="1:13">
      <c r="A32" s="39" t="s">
        <v>115</v>
      </c>
      <c r="B32" s="40">
        <f>H32-'[2]1月(全市)'!H32</f>
        <v>0</v>
      </c>
      <c r="C32" s="40">
        <f>J32-'[2]1月(全市)'!C32</f>
        <v>0</v>
      </c>
      <c r="D32" s="41">
        <f t="shared" si="5"/>
        <v>0</v>
      </c>
      <c r="E32" s="42">
        <f t="shared" si="6"/>
        <v>0</v>
      </c>
      <c r="F32" s="41"/>
      <c r="G32" s="43">
        <v>0</v>
      </c>
      <c r="H32" s="44">
        <v>0</v>
      </c>
      <c r="I32" s="42">
        <f t="shared" si="7"/>
        <v>0</v>
      </c>
      <c r="J32" s="63">
        <v>0</v>
      </c>
      <c r="K32" s="64">
        <f t="shared" si="8"/>
        <v>0</v>
      </c>
      <c r="L32" s="42">
        <f t="shared" si="9"/>
        <v>0</v>
      </c>
      <c r="M32" s="65"/>
    </row>
    <row r="33" s="3" customFormat="1" ht="28" customHeight="1" spans="1:13">
      <c r="A33" s="39" t="s">
        <v>116</v>
      </c>
      <c r="B33" s="40">
        <f>H33-'[2]1月(全市)'!H33</f>
        <v>42897</v>
      </c>
      <c r="C33" s="40">
        <f>J33-'[2]1月(全市)'!C33</f>
        <v>70401</v>
      </c>
      <c r="D33" s="41">
        <f t="shared" si="5"/>
        <v>-27504</v>
      </c>
      <c r="E33" s="42">
        <f t="shared" si="6"/>
        <v>-39.0676268803</v>
      </c>
      <c r="F33" s="41">
        <v>444205</v>
      </c>
      <c r="G33" s="43">
        <v>12825</v>
      </c>
      <c r="H33" s="44">
        <v>55722</v>
      </c>
      <c r="I33" s="42">
        <f t="shared" si="7"/>
        <v>12.5442081921635</v>
      </c>
      <c r="J33" s="63">
        <v>146373</v>
      </c>
      <c r="K33" s="64">
        <f t="shared" si="8"/>
        <v>-90651</v>
      </c>
      <c r="L33" s="42">
        <f t="shared" si="9"/>
        <v>-61.9315037609395</v>
      </c>
      <c r="M33" s="65"/>
    </row>
    <row r="34" s="3" customFormat="1" ht="28" customHeight="1" spans="1:13">
      <c r="A34" s="39" t="s">
        <v>117</v>
      </c>
      <c r="B34" s="40">
        <f>H34-'[2]1月(全市)'!H34</f>
        <v>43</v>
      </c>
      <c r="C34" s="40">
        <f>J34-'[2]1月(全市)'!C34</f>
        <v>0</v>
      </c>
      <c r="D34" s="41">
        <f t="shared" si="5"/>
        <v>43</v>
      </c>
      <c r="E34" s="42">
        <f t="shared" si="6"/>
        <v>0</v>
      </c>
      <c r="F34" s="41"/>
      <c r="G34" s="43">
        <v>0</v>
      </c>
      <c r="H34" s="44">
        <v>43</v>
      </c>
      <c r="I34" s="42">
        <f t="shared" si="7"/>
        <v>0</v>
      </c>
      <c r="J34" s="63">
        <v>0</v>
      </c>
      <c r="K34" s="64">
        <f t="shared" si="8"/>
        <v>43</v>
      </c>
      <c r="L34" s="42">
        <f t="shared" si="9"/>
        <v>0</v>
      </c>
      <c r="M34" s="65"/>
    </row>
    <row r="35" s="3" customFormat="1" ht="28" customHeight="1" spans="1:13">
      <c r="A35" s="39" t="s">
        <v>118</v>
      </c>
      <c r="B35" s="40">
        <f>H35-'[2]1月(全市)'!H35</f>
        <v>0</v>
      </c>
      <c r="C35" s="40">
        <f>J35-'[2]1月(全市)'!C35</f>
        <v>0</v>
      </c>
      <c r="D35" s="41">
        <f t="shared" si="5"/>
        <v>0</v>
      </c>
      <c r="E35" s="42">
        <f t="shared" si="6"/>
        <v>0</v>
      </c>
      <c r="F35" s="41">
        <v>0</v>
      </c>
      <c r="G35" s="43">
        <v>0</v>
      </c>
      <c r="H35" s="44">
        <v>0</v>
      </c>
      <c r="I35" s="42">
        <f t="shared" si="7"/>
        <v>0</v>
      </c>
      <c r="J35" s="63">
        <v>0</v>
      </c>
      <c r="K35" s="64">
        <f t="shared" si="8"/>
        <v>0</v>
      </c>
      <c r="L35" s="42">
        <f t="shared" si="9"/>
        <v>0</v>
      </c>
      <c r="M35" s="65"/>
    </row>
    <row r="36" s="3" customFormat="1" ht="28" customHeight="1" spans="1:13">
      <c r="A36" s="39" t="s">
        <v>119</v>
      </c>
      <c r="B36" s="40">
        <f>H36-'[2]1月(全市)'!H36</f>
        <v>0</v>
      </c>
      <c r="C36" s="40">
        <f>J36-'[2]1月(全市)'!C36</f>
        <v>0</v>
      </c>
      <c r="D36" s="41">
        <f t="shared" si="5"/>
        <v>0</v>
      </c>
      <c r="E36" s="42">
        <f t="shared" si="6"/>
        <v>0</v>
      </c>
      <c r="F36" s="41"/>
      <c r="G36" s="43">
        <v>0</v>
      </c>
      <c r="H36" s="44">
        <v>0</v>
      </c>
      <c r="I36" s="42">
        <f t="shared" si="7"/>
        <v>0</v>
      </c>
      <c r="J36" s="63">
        <v>0</v>
      </c>
      <c r="K36" s="64">
        <f t="shared" si="8"/>
        <v>0</v>
      </c>
      <c r="L36" s="42">
        <f t="shared" si="9"/>
        <v>0</v>
      </c>
      <c r="M36" s="65"/>
    </row>
    <row r="37" s="3" customFormat="1" ht="28" customHeight="1" spans="1:13">
      <c r="A37" s="39" t="s">
        <v>120</v>
      </c>
      <c r="B37" s="40">
        <f>H37-'[2]1月(全市)'!H37</f>
        <v>627</v>
      </c>
      <c r="C37" s="40">
        <f>J37-'[2]1月(全市)'!C37</f>
        <v>124414</v>
      </c>
      <c r="D37" s="41">
        <f t="shared" si="5"/>
        <v>-123787</v>
      </c>
      <c r="E37" s="42">
        <f t="shared" si="6"/>
        <v>-99.4960374234411</v>
      </c>
      <c r="F37" s="41">
        <v>5873</v>
      </c>
      <c r="G37" s="43">
        <v>254</v>
      </c>
      <c r="H37" s="44">
        <v>881</v>
      </c>
      <c r="I37" s="42">
        <f t="shared" si="7"/>
        <v>15.0008513536523</v>
      </c>
      <c r="J37" s="63">
        <v>149975</v>
      </c>
      <c r="K37" s="64">
        <f t="shared" si="8"/>
        <v>-149094</v>
      </c>
      <c r="L37" s="42">
        <f t="shared" si="9"/>
        <v>-99.4125687614602</v>
      </c>
      <c r="M37" s="65"/>
    </row>
    <row r="38" s="3" customFormat="1" ht="28" customHeight="1" spans="1:13">
      <c r="A38" s="45" t="s">
        <v>121</v>
      </c>
      <c r="B38" s="40">
        <f>H38-'[2]1月(全市)'!H38</f>
        <v>0</v>
      </c>
      <c r="C38" s="40">
        <f>J38-'[2]1月(全市)'!C38</f>
        <v>0</v>
      </c>
      <c r="D38" s="41">
        <f t="shared" si="5"/>
        <v>0</v>
      </c>
      <c r="E38" s="42">
        <f t="shared" si="6"/>
        <v>0</v>
      </c>
      <c r="F38" s="41"/>
      <c r="G38" s="43">
        <v>0</v>
      </c>
      <c r="H38" s="44">
        <v>0</v>
      </c>
      <c r="I38" s="42">
        <f t="shared" si="7"/>
        <v>0</v>
      </c>
      <c r="J38" s="63">
        <v>0</v>
      </c>
      <c r="K38" s="64">
        <f t="shared" si="8"/>
        <v>0</v>
      </c>
      <c r="L38" s="42">
        <f t="shared" si="9"/>
        <v>0</v>
      </c>
      <c r="M38" s="65"/>
    </row>
    <row r="39" s="3" customFormat="1" ht="28" customHeight="1" spans="1:13">
      <c r="A39" s="45" t="s">
        <v>122</v>
      </c>
      <c r="B39" s="40">
        <f>H39-'[2]1月(全市)'!H39</f>
        <v>627</v>
      </c>
      <c r="C39" s="40">
        <f>J39-'[2]1月(全市)'!C39</f>
        <v>214</v>
      </c>
      <c r="D39" s="41">
        <f t="shared" si="5"/>
        <v>413</v>
      </c>
      <c r="E39" s="42">
        <f t="shared" si="6"/>
        <v>192.990654205607</v>
      </c>
      <c r="F39" s="41"/>
      <c r="G39" s="43">
        <v>254</v>
      </c>
      <c r="H39" s="44">
        <v>881</v>
      </c>
      <c r="I39" s="42">
        <f t="shared" si="7"/>
        <v>0</v>
      </c>
      <c r="J39" s="63">
        <v>786</v>
      </c>
      <c r="K39" s="64">
        <f t="shared" si="8"/>
        <v>95</v>
      </c>
      <c r="L39" s="42">
        <f t="shared" si="9"/>
        <v>12.0865139949109</v>
      </c>
      <c r="M39" s="65"/>
    </row>
    <row r="40" s="3" customFormat="1" ht="28" customHeight="1" spans="1:13">
      <c r="A40" s="46" t="s">
        <v>123</v>
      </c>
      <c r="B40" s="40">
        <f>H40-'[2]1月(全市)'!H40</f>
        <v>0</v>
      </c>
      <c r="C40" s="40">
        <f>J40-'[2]1月(全市)'!C40</f>
        <v>0</v>
      </c>
      <c r="D40" s="41"/>
      <c r="E40" s="42"/>
      <c r="F40" s="41">
        <v>11000</v>
      </c>
      <c r="G40" s="43"/>
      <c r="H40" s="44">
        <v>0</v>
      </c>
      <c r="I40" s="42">
        <f t="shared" si="7"/>
        <v>0</v>
      </c>
      <c r="J40" s="63">
        <v>0</v>
      </c>
      <c r="K40" s="64">
        <f t="shared" si="8"/>
        <v>0</v>
      </c>
      <c r="L40" s="42">
        <f t="shared" si="9"/>
        <v>0</v>
      </c>
      <c r="M40" s="65"/>
    </row>
    <row r="41" s="3" customFormat="1" ht="28" customHeight="1" spans="1:13">
      <c r="A41" s="24" t="s">
        <v>124</v>
      </c>
      <c r="B41" s="40">
        <f>H41-'[2]1月(全市)'!H41</f>
        <v>6207</v>
      </c>
      <c r="C41" s="40">
        <f>J41-'[2]1月(全市)'!C41</f>
        <v>8183</v>
      </c>
      <c r="D41" s="41">
        <f t="shared" ref="D41:D44" si="10">B41-C41</f>
        <v>-1976</v>
      </c>
      <c r="E41" s="42">
        <f t="shared" ref="E41:E44" si="11">IF(C41&lt;=0,0,D41/C41*100)</f>
        <v>-24.1476231211047</v>
      </c>
      <c r="F41" s="41">
        <v>42800</v>
      </c>
      <c r="G41" s="43">
        <v>1766</v>
      </c>
      <c r="H41" s="44">
        <v>7973</v>
      </c>
      <c r="I41" s="42">
        <f t="shared" si="7"/>
        <v>18.6285046728972</v>
      </c>
      <c r="J41" s="63">
        <v>9305</v>
      </c>
      <c r="K41" s="64">
        <f t="shared" si="8"/>
        <v>-1332</v>
      </c>
      <c r="L41" s="42">
        <f t="shared" si="9"/>
        <v>-14.3148844707147</v>
      </c>
      <c r="M41" s="65"/>
    </row>
    <row r="42" s="3" customFormat="1" ht="28" customHeight="1" spans="1:13">
      <c r="A42" s="24" t="s">
        <v>125</v>
      </c>
      <c r="B42" s="40">
        <f>H42-'[2]1月(全市)'!H42</f>
        <v>0</v>
      </c>
      <c r="C42" s="40">
        <f>J42-'[2]1月(全市)'!C42</f>
        <v>93</v>
      </c>
      <c r="D42" s="41">
        <f t="shared" si="10"/>
        <v>-93</v>
      </c>
      <c r="E42" s="42">
        <f t="shared" si="11"/>
        <v>-100</v>
      </c>
      <c r="F42" s="41">
        <v>700</v>
      </c>
      <c r="G42" s="43">
        <v>0</v>
      </c>
      <c r="H42" s="44">
        <v>0</v>
      </c>
      <c r="I42" s="42">
        <f t="shared" si="7"/>
        <v>0</v>
      </c>
      <c r="J42" s="63">
        <v>112</v>
      </c>
      <c r="K42" s="64">
        <f t="shared" si="8"/>
        <v>-112</v>
      </c>
      <c r="L42" s="42">
        <f t="shared" si="9"/>
        <v>-100</v>
      </c>
      <c r="M42" s="65"/>
    </row>
    <row r="43" s="3" customFormat="1" ht="28" customHeight="1" spans="1:13">
      <c r="A43" s="24" t="s">
        <v>126</v>
      </c>
      <c r="B43" s="40">
        <f>H43-'[2]1月(全市)'!H43</f>
        <v>0</v>
      </c>
      <c r="C43" s="40">
        <f>J43-'[2]1月(全市)'!C43</f>
        <v>0</v>
      </c>
      <c r="D43" s="41">
        <f t="shared" si="10"/>
        <v>0</v>
      </c>
      <c r="E43" s="42">
        <f t="shared" si="11"/>
        <v>0</v>
      </c>
      <c r="F43" s="41"/>
      <c r="G43" s="43">
        <v>0</v>
      </c>
      <c r="H43" s="44">
        <v>0</v>
      </c>
      <c r="I43" s="42">
        <f t="shared" si="7"/>
        <v>0</v>
      </c>
      <c r="J43" s="66">
        <v>0</v>
      </c>
      <c r="K43" s="64">
        <f t="shared" si="8"/>
        <v>0</v>
      </c>
      <c r="L43" s="42">
        <f t="shared" si="9"/>
        <v>0</v>
      </c>
      <c r="M43" s="65"/>
    </row>
    <row r="44" s="3" customFormat="1" ht="28" customHeight="1" spans="1:13">
      <c r="A44" s="30" t="s">
        <v>127</v>
      </c>
      <c r="B44" s="40">
        <f>H44-'[2]1月(全市)'!H44</f>
        <v>51301</v>
      </c>
      <c r="C44" s="40">
        <f>J44-'[2]1月(全市)'!C44</f>
        <v>203082</v>
      </c>
      <c r="D44" s="41">
        <f t="shared" si="10"/>
        <v>-151781</v>
      </c>
      <c r="E44" s="42">
        <f t="shared" si="11"/>
        <v>-74.7387754700072</v>
      </c>
      <c r="F44" s="41">
        <v>514473</v>
      </c>
      <c r="G44" s="43">
        <v>14935</v>
      </c>
      <c r="H44" s="44">
        <v>66236</v>
      </c>
      <c r="I44" s="42">
        <f t="shared" si="7"/>
        <v>12.874533746183</v>
      </c>
      <c r="J44" s="44">
        <v>307689</v>
      </c>
      <c r="K44" s="64">
        <f t="shared" si="8"/>
        <v>-241453</v>
      </c>
      <c r="L44" s="42">
        <f t="shared" si="9"/>
        <v>-78.4730685854873</v>
      </c>
      <c r="M44" s="65"/>
    </row>
  </sheetData>
  <mergeCells count="36">
    <mergeCell ref="K3:M3"/>
    <mergeCell ref="D4:G4"/>
    <mergeCell ref="K4:L4"/>
    <mergeCell ref="B5:E5"/>
    <mergeCell ref="F5:L5"/>
    <mergeCell ref="K25:M25"/>
    <mergeCell ref="D26:G26"/>
    <mergeCell ref="K26:L26"/>
    <mergeCell ref="B27:E27"/>
    <mergeCell ref="F27:L27"/>
    <mergeCell ref="A5:A7"/>
    <mergeCell ref="A27:A29"/>
    <mergeCell ref="B6:B7"/>
    <mergeCell ref="B28:B29"/>
    <mergeCell ref="C6:C7"/>
    <mergeCell ref="C28:C29"/>
    <mergeCell ref="D6:D7"/>
    <mergeCell ref="D28:D29"/>
    <mergeCell ref="E6:E7"/>
    <mergeCell ref="E28:E29"/>
    <mergeCell ref="F6:F7"/>
    <mergeCell ref="F28:F29"/>
    <mergeCell ref="G6:G7"/>
    <mergeCell ref="G28:G29"/>
    <mergeCell ref="H6:H7"/>
    <mergeCell ref="H28:H29"/>
    <mergeCell ref="I6:I7"/>
    <mergeCell ref="I28:I29"/>
    <mergeCell ref="J6:J7"/>
    <mergeCell ref="J28:J29"/>
    <mergeCell ref="K6:K7"/>
    <mergeCell ref="K28:K29"/>
    <mergeCell ref="L6:L7"/>
    <mergeCell ref="L28:L29"/>
    <mergeCell ref="A1:L2"/>
    <mergeCell ref="A23:L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2021-02-07T00:51:00Z</dcterms:created>
  <dcterms:modified xsi:type="dcterms:W3CDTF">2021-03-03T08:27:23Z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