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4525" iterate="1" iterateCount="100" iterateDelta="0.001"/>
</workbook>
</file>

<file path=xl/sharedStrings.xml><?xml version="1.0" encoding="utf-8"?>
<sst xmlns="http://schemas.openxmlformats.org/spreadsheetml/2006/main" count="253" uniqueCount="125">
  <si>
    <t>汕尾市2021年1月份一般公共预算本级收支完成情况表</t>
  </si>
  <si>
    <t>(内部资料)</t>
  </si>
  <si>
    <t xml:space="preserve"> 制表单位：汕尾市财政局</t>
  </si>
  <si>
    <t xml:space="preserve"> </t>
  </si>
  <si>
    <t>单位：万元</t>
  </si>
  <si>
    <t>科     目</t>
  </si>
  <si>
    <t>本月完成数</t>
  </si>
  <si>
    <t>年初预算数</t>
  </si>
  <si>
    <t>累计完成数</t>
  </si>
  <si>
    <t>上年同月完成数</t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</si>
  <si>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</si>
  <si>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</si>
  <si>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上月累计数</t>
  </si>
  <si>
    <t>占年度预算 %</t>
  </si>
  <si>
    <t>上年同期 完成数</t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</si>
  <si>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</si>
  <si>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</si>
  <si>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备注</t>
  </si>
  <si>
    <t>一、一般公共预算本级收入(全市)</t>
  </si>
  <si>
    <t xml:space="preserve">              市直</t>
  </si>
  <si>
    <t xml:space="preserve">             市城区            </t>
  </si>
  <si>
    <r>
      <t xml:space="preserve">                          </t>
    </r>
    <r>
      <rPr>
        <sz val="12"/>
        <rFont val="宋体"/>
        <charset val="134"/>
      </rPr>
      <t>红海湾</t>
    </r>
  </si>
  <si>
    <r>
      <t xml:space="preserve">                          </t>
    </r>
    <r>
      <rPr>
        <sz val="12"/>
        <rFont val="宋体"/>
        <charset val="134"/>
      </rPr>
      <t>华侨区</t>
    </r>
  </si>
  <si>
    <r>
      <t xml:space="preserve">                          </t>
    </r>
    <r>
      <rPr>
        <sz val="12"/>
        <rFont val="宋体"/>
        <charset val="134"/>
      </rPr>
      <t>海丰县</t>
    </r>
  </si>
  <si>
    <r>
      <t xml:space="preserve">                          </t>
    </r>
    <r>
      <rPr>
        <sz val="12"/>
        <rFont val="宋体"/>
        <charset val="134"/>
      </rPr>
      <t>陆河县</t>
    </r>
  </si>
  <si>
    <r>
      <t xml:space="preserve">                          </t>
    </r>
    <r>
      <rPr>
        <sz val="12"/>
        <rFont val="宋体"/>
        <charset val="134"/>
      </rPr>
      <t>陆丰市</t>
    </r>
  </si>
  <si>
    <t>其中:(1).各项税收收入合计</t>
  </si>
  <si>
    <t xml:space="preserve">             市直</t>
  </si>
  <si>
    <t xml:space="preserve">            市城区            </t>
  </si>
  <si>
    <r>
      <t xml:space="preserve">                        </t>
    </r>
    <r>
      <rPr>
        <sz val="12"/>
        <rFont val="宋体"/>
        <charset val="134"/>
      </rPr>
      <t>红海湾</t>
    </r>
  </si>
  <si>
    <r>
      <t xml:space="preserve">                        </t>
    </r>
    <r>
      <rPr>
        <sz val="12"/>
        <rFont val="宋体"/>
        <charset val="134"/>
      </rPr>
      <t>华侨区</t>
    </r>
  </si>
  <si>
    <r>
      <t xml:space="preserve">                        </t>
    </r>
    <r>
      <rPr>
        <sz val="12"/>
        <rFont val="宋体"/>
        <charset val="134"/>
      </rPr>
      <t>海丰县</t>
    </r>
  </si>
  <si>
    <r>
      <t xml:space="preserve">                        </t>
    </r>
    <r>
      <rPr>
        <sz val="12"/>
        <rFont val="宋体"/>
        <charset val="134"/>
      </rPr>
      <t>陆河县</t>
    </r>
  </si>
  <si>
    <r>
      <t xml:space="preserve">                        </t>
    </r>
    <r>
      <rPr>
        <sz val="12"/>
        <rFont val="宋体"/>
        <charset val="134"/>
      </rPr>
      <t>陆丰市</t>
    </r>
  </si>
  <si>
    <t xml:space="preserve">     (2).非税收入合计</t>
  </si>
  <si>
    <t>二、一般公共预算本级支出(全市)</t>
  </si>
  <si>
    <r>
      <t>说明：第一、二页为市代编预算数，第三页为各县</t>
    </r>
    <r>
      <rPr>
        <sz val="12"/>
        <rFont val="Times New Roman"/>
        <family val="1"/>
        <charset val="0"/>
      </rPr>
      <t>(</t>
    </r>
    <r>
      <rPr>
        <sz val="12"/>
        <rFont val="宋体"/>
        <charset val="134"/>
      </rPr>
      <t>市、区</t>
    </r>
    <r>
      <rPr>
        <sz val="12"/>
        <rFont val="Times New Roman"/>
        <family val="1"/>
        <charset val="0"/>
      </rPr>
      <t>)</t>
    </r>
    <r>
      <rPr>
        <sz val="12"/>
        <rFont val="宋体"/>
        <charset val="134"/>
      </rPr>
      <t>人大通过的预算数。</t>
    </r>
  </si>
  <si>
    <t xml:space="preserve">           </t>
  </si>
  <si>
    <t>汕尾市2021年1月份一般公共预算本级收入完成情况表</t>
  </si>
  <si>
    <t>完成年初预算 %</t>
  </si>
  <si>
    <t>一、税收收入</t>
  </si>
  <si>
    <t>1、国内增值税</t>
  </si>
  <si>
    <t xml:space="preserve">2、企业所得税                 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</si>
  <si>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</si>
  <si>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</si>
  <si>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</si>
  <si>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</si>
  <si>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</si>
  <si>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</si>
  <si>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t>9、土地增值税</t>
  </si>
  <si>
    <t>10、车船税</t>
  </si>
  <si>
    <t xml:space="preserve">11、耕地占用税                   </t>
  </si>
  <si>
    <t xml:space="preserve">12、契  税                     </t>
  </si>
  <si>
    <t>13、环境保护税</t>
  </si>
  <si>
    <t>14、其他税收收入</t>
  </si>
  <si>
    <t>二、非税收入</t>
  </si>
  <si>
    <t>1、专项收入</t>
  </si>
  <si>
    <t xml:space="preserve">    其中：教育资金</t>
  </si>
  <si>
    <t xml:space="preserve">          农田水利建设资金</t>
  </si>
  <si>
    <t>2、行政事业性收费收入</t>
  </si>
  <si>
    <t xml:space="preserve">3、罚没收入   </t>
  </si>
  <si>
    <t>4、国有资本经营收入</t>
  </si>
  <si>
    <t>5、国有资源(资产)有偿使用收入</t>
  </si>
  <si>
    <t xml:space="preserve">6、捐赠收入  </t>
  </si>
  <si>
    <t>7、政府住房基金收入</t>
  </si>
  <si>
    <t>8、其他收入</t>
  </si>
  <si>
    <t>一般公共预算本级收入合计</t>
  </si>
  <si>
    <t>汕尾市2021年1月份一般公共预算本级支出完成情况表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</si>
  <si>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</si>
  <si>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</si>
  <si>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</si>
  <si>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</si>
  <si>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</si>
  <si>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</si>
  <si>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</si>
  <si>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</si>
  <si>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</si>
  <si>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 xml:space="preserve">十.城乡社区支出         </t>
  </si>
  <si>
    <t>十一.农林水支出</t>
  </si>
  <si>
    <t>十二.交通运输支出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</si>
  <si>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</si>
  <si>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</si>
  <si>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</si>
  <si>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</si>
  <si>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</si>
  <si>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</si>
  <si>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</si>
  <si>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</si>
  <si>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</si>
  <si>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二十二、债务发行费用支出</t>
  </si>
  <si>
    <t>二十三、援助其他地区支出</t>
  </si>
  <si>
    <t>一般公共预算本级支出合计</t>
  </si>
  <si>
    <t>汕尾市2021年1月份基金预算本级收支完成情况表</t>
  </si>
  <si>
    <t>比上年同期±额</t>
  </si>
  <si>
    <t>一、政府性基金本级收入(全市)</t>
  </si>
  <si>
    <t>二、政府性基金本级支出(全市)</t>
  </si>
  <si>
    <t>汕尾市2021年1月份基金预算本级收入完成情况表</t>
  </si>
  <si>
    <t>一、港口建设费收入</t>
  </si>
  <si>
    <t>二、国有土地收益基金收入</t>
  </si>
  <si>
    <t>三、 农业土地开发资金收入</t>
  </si>
  <si>
    <t>四、 国有土地使用权出让收入</t>
  </si>
  <si>
    <t>五、彩票公益金收入</t>
  </si>
  <si>
    <r>
      <t xml:space="preserve"> </t>
    </r>
    <r>
      <rPr>
        <sz val="12"/>
        <rFont val="宋体"/>
        <charset val="134"/>
      </rPr>
      <t xml:space="preserve">  其中：福利彩票公益金收入</t>
    </r>
  </si>
  <si>
    <r>
      <t xml:space="preserve"> </t>
    </r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体育彩票公益金收入</t>
    </r>
  </si>
  <si>
    <t>六、城市基础设施配套费收入</t>
  </si>
  <si>
    <t>七、污水处理费收入</t>
  </si>
  <si>
    <t>八、彩票发行机构和彩票销售机构的业务费用</t>
  </si>
  <si>
    <t>九、 其他政府性基金收入</t>
  </si>
  <si>
    <t>十、专项债券对应项目专项收入</t>
  </si>
  <si>
    <t>政府性基金本级收入合计</t>
  </si>
  <si>
    <t>汕尾市2021年1月份政府性基金本级支出完成情况表</t>
  </si>
  <si>
    <t xml:space="preserve">  一、文化旅游体育与传媒支出</t>
  </si>
  <si>
    <t xml:space="preserve">  二、社会保障和就业支出</t>
  </si>
  <si>
    <t xml:space="preserve">  三、节能环保支出</t>
  </si>
  <si>
    <t xml:space="preserve">  四、城乡社区支出</t>
  </si>
  <si>
    <t xml:space="preserve">  五、农林水支出</t>
  </si>
  <si>
    <t xml:space="preserve">  六、 交通运输支出</t>
  </si>
  <si>
    <t xml:space="preserve">  七、资源勘探工业信息等支出</t>
  </si>
  <si>
    <t xml:space="preserve">  八、 其他支出</t>
  </si>
  <si>
    <t xml:space="preserve">   其中： 彩票发行销售机构业务费安排的支出</t>
  </si>
  <si>
    <t xml:space="preserve">    彩票公益金安排的支出</t>
  </si>
  <si>
    <t xml:space="preserve">  九、债务付息支出</t>
  </si>
  <si>
    <t xml:space="preserve">  十、债务发行费用支出</t>
  </si>
  <si>
    <t xml:space="preserve">  十一、抗疫特别国债安排的支出</t>
  </si>
  <si>
    <t>政府性基金本级支出合计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</si>
</sst>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20"/>
      <color indexed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4"/>
      <name val="黑体"/>
      <family val="3"/>
      <charset val="134"/>
    </font>
    <font>
      <b/>
      <sz val="20"/>
      <name val="黑体"/>
      <family val="3"/>
      <charset val="134"/>
    </font>
    <font>
      <b/>
      <sz val="12"/>
      <name val="黑体"/>
      <family val="3"/>
      <charset val="134"/>
    </font>
    <font>
      <sz val="12"/>
      <name val="Times New Roman"/>
      <family val="1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21" fillId="23" borderId="20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1" fontId="1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Continuous" vertical="center"/>
      <protection locked="0"/>
    </xf>
    <xf numFmtId="1" fontId="5" fillId="0" borderId="0" xfId="0" applyNumberFormat="1" applyFont="1" applyFill="1" applyBorder="1" applyAlignment="1" applyProtection="1">
      <alignment horizontal="centerContinuous" vertical="center"/>
      <protection locked="0"/>
    </xf>
    <xf numFmtId="2" fontId="2" fillId="0" borderId="0" xfId="0" applyNumberFormat="1" applyFont="1" applyFill="1" applyBorder="1" applyAlignment="1" applyProtection="1">
      <alignment horizontal="centerContinuous" vertical="center"/>
      <protection locked="0"/>
    </xf>
    <xf numFmtId="1" fontId="1" fillId="0" borderId="0" xfId="0" applyNumberFormat="1" applyFont="1" applyFill="1" applyBorder="1" applyAlignment="1" applyProtection="1">
      <alignment vertic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vertical="center"/>
      <protection locked="0"/>
    </xf>
    <xf numFmtId="1" fontId="1" fillId="0" borderId="1" xfId="0" applyNumberFormat="1" applyFont="1" applyFill="1" applyBorder="1" applyAlignment="1" applyProtection="1">
      <alignment vertical="center"/>
      <protection locked="0"/>
    </xf>
    <xf numFmtId="2" fontId="1" fillId="0" borderId="1" xfId="0" applyNumberFormat="1" applyFont="1" applyFill="1" applyBorder="1" applyAlignment="1" applyProtection="1">
      <alignment vertical="center"/>
      <protection locked="0"/>
    </xf>
    <xf numFmtId="1" fontId="3" fillId="0" borderId="1" xfId="0" applyNumberFormat="1" applyFont="1" applyFill="1" applyBorder="1" applyAlignment="1" applyProtection="1">
      <alignment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Continuous"/>
      <protection locked="0"/>
    </xf>
    <xf numFmtId="1" fontId="5" fillId="0" borderId="0" xfId="0" applyNumberFormat="1" applyFont="1" applyFill="1" applyBorder="1" applyAlignment="1" applyProtection="1">
      <alignment horizontal="centerContinuous"/>
      <protection locked="0"/>
    </xf>
    <xf numFmtId="2" fontId="2" fillId="0" borderId="0" xfId="0" applyNumberFormat="1" applyFont="1" applyFill="1" applyBorder="1" applyAlignment="1" applyProtection="1">
      <alignment horizontal="centerContinuous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Fill="1" applyBorder="1" applyAlignment="1" applyProtection="1">
      <alignment horizontal="left" vertical="center"/>
    </xf>
    <xf numFmtId="1" fontId="1" fillId="0" borderId="1" xfId="0" applyNumberFormat="1" applyFont="1" applyFill="1" applyBorder="1" applyAlignment="1" applyProtection="1">
      <protection locked="0"/>
    </xf>
    <xf numFmtId="1" fontId="6" fillId="0" borderId="1" xfId="0" applyNumberFormat="1" applyFont="1" applyFill="1" applyBorder="1" applyAlignment="1" applyProtection="1">
      <protection locked="0"/>
    </xf>
    <xf numFmtId="2" fontId="1" fillId="0" borderId="1" xfId="0" applyNumberFormat="1" applyFont="1" applyFill="1" applyBorder="1" applyAlignment="1" applyProtection="1">
      <protection locked="0"/>
    </xf>
    <xf numFmtId="1" fontId="1" fillId="0" borderId="4" xfId="0" applyNumberFormat="1" applyFont="1" applyFill="1" applyBorder="1" applyAlignment="1" applyProtection="1"/>
    <xf numFmtId="1" fontId="3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2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Continuous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" fontId="3" fillId="0" borderId="5" xfId="0" applyNumberFormat="1" applyFont="1" applyFill="1" applyBorder="1" applyAlignment="1" applyProtection="1">
      <alignment horizontal="center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1" fontId="3" fillId="0" borderId="9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protection locked="0"/>
    </xf>
    <xf numFmtId="2" fontId="3" fillId="0" borderId="0" xfId="0" applyNumberFormat="1" applyFont="1" applyFill="1" applyBorder="1" applyAlignment="1" applyProtection="1">
      <protection locked="0"/>
    </xf>
    <xf numFmtId="2" fontId="5" fillId="0" borderId="0" xfId="0" applyNumberFormat="1" applyFont="1" applyFill="1" applyBorder="1" applyAlignment="1" applyProtection="1">
      <alignment horizontal="centerContinuous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7" fillId="0" borderId="4" xfId="0" applyNumberFormat="1" applyFont="1" applyFill="1" applyBorder="1" applyAlignment="1" applyProtection="1">
      <protection locked="0"/>
    </xf>
    <xf numFmtId="1" fontId="1" fillId="0" borderId="4" xfId="0" applyNumberFormat="1" applyFont="1" applyFill="1" applyBorder="1" applyAlignment="1" applyProtection="1">
      <protection locked="0"/>
    </xf>
    <xf numFmtId="2" fontId="1" fillId="0" borderId="4" xfId="0" applyNumberFormat="1" applyFont="1" applyFill="1" applyBorder="1" applyAlignment="1" applyProtection="1">
      <protection locked="0"/>
    </xf>
    <xf numFmtId="1" fontId="11" fillId="0" borderId="1" xfId="0" applyNumberFormat="1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 applyProtection="1"/>
    <xf numFmtId="0" fontId="1" fillId="0" borderId="4" xfId="0" applyFont="1" applyFill="1" applyBorder="1" applyAlignment="1" applyProtection="1">
      <protection locked="0"/>
    </xf>
    <xf numFmtId="0" fontId="1" fillId="0" borderId="8" xfId="0" applyFont="1" applyFill="1" applyBorder="1" applyAlignment="1" applyProtection="1"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" fontId="7" fillId="0" borderId="0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protection locked="0"/>
    </xf>
    <xf numFmtId="4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3" xfId="0" applyNumberFormat="1" applyFont="1" applyFill="1" applyBorder="1" applyAlignment="1" applyProtection="1">
      <alignment horizontal="center" vertical="center"/>
      <protection locked="0"/>
    </xf>
    <xf numFmtId="1" fontId="1" fillId="0" borderId="14" xfId="0" applyNumberFormat="1" applyFont="1" applyFill="1" applyBorder="1" applyAlignment="1" applyProtection="1">
      <alignment horizontal="center" vertical="center"/>
      <protection locked="0"/>
    </xf>
    <xf numFmtId="1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/>
    <xf numFmtId="1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176" fontId="1" fillId="0" borderId="1" xfId="0" applyNumberFormat="1" applyFont="1" applyFill="1" applyBorder="1" applyAlignment="1" applyProtection="1"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 quotePrefix="1">
      <alignment horizontal="left"/>
      <protection locked="0"/>
    </xf>
    <xf numFmtId="49" fontId="1" fillId="0" borderId="1" xfId="0" applyNumberFormat="1" applyFont="1" applyFill="1" applyBorder="1" applyAlignment="1" applyProtection="1" quotePrefix="1">
      <alignment horizontal="left"/>
      <protection locked="0"/>
    </xf>
    <xf numFmtId="49" fontId="1" fillId="0" borderId="1" xfId="0" applyNumberFormat="1" applyFont="1" applyFill="1" applyBorder="1" applyAlignment="1" applyProtection="1" quotePrefix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Zeros="0" workbookViewId="0">
      <selection activeCell="H13" sqref="H13"/>
    </sheetView>
  </sheetViews>
  <sheetFormatPr defaultColWidth="9.45454545454546" defaultRowHeight="15"/>
  <cols>
    <col min="1" max="1" width="40.5" style="5" customWidth="1"/>
    <col min="2" max="2" width="11.8636363636364" style="5" customWidth="1"/>
    <col min="3" max="3" width="11.5909090909091" style="5" customWidth="1"/>
    <col min="4" max="4" width="11.5909090909091" style="6" customWidth="1"/>
    <col min="5" max="5" width="11.0454545454545" style="7" customWidth="1"/>
    <col min="6" max="6" width="10.7727272727273" style="63" customWidth="1"/>
    <col min="7" max="7" width="10.6363636363636" style="5" customWidth="1"/>
    <col min="8" max="9" width="10.3636363636364" style="5" customWidth="1"/>
    <col min="10" max="10" width="10.7727272727273" style="6" customWidth="1"/>
    <col min="11" max="11" width="9.81818181818182" style="5"/>
    <col min="12" max="12" width="11.8636363636364" style="7" customWidth="1"/>
    <col min="13" max="13" width="10.7727272727273" style="3" hidden="1" customWidth="1"/>
    <col min="14" max="32" width="9.81818181818182" style="3"/>
    <col min="33" max="16384" width="9.45454545454546" style="3"/>
  </cols>
  <sheetData>
    <row r="1" s="3" customFormat="1" ht="1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62" customFormat="1" ht="18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52"/>
    </row>
    <row r="3" s="62" customFormat="1" ht="18" customHeight="1" spans="1:13">
      <c r="A3" s="31"/>
      <c r="B3" s="31"/>
      <c r="C3" s="31"/>
      <c r="D3" s="32"/>
      <c r="E3" s="33"/>
      <c r="F3" s="64"/>
      <c r="G3" s="31"/>
      <c r="H3" s="31"/>
      <c r="I3" s="31"/>
      <c r="J3" s="32"/>
      <c r="K3" s="53" t="s">
        <v>1</v>
      </c>
      <c r="L3" s="53"/>
      <c r="M3" s="53"/>
    </row>
    <row r="4" s="3" customFormat="1" ht="18" customHeight="1" spans="1:13">
      <c r="A4" s="3" t="s">
        <v>2</v>
      </c>
      <c r="B4" s="5"/>
      <c r="C4" s="5"/>
      <c r="D4" s="34" t="s">
        <v>3</v>
      </c>
      <c r="E4" s="34"/>
      <c r="F4" s="34"/>
      <c r="G4" s="34"/>
      <c r="H4" s="65"/>
      <c r="I4" s="5"/>
      <c r="J4" s="6"/>
      <c r="K4" s="78" t="s">
        <v>4</v>
      </c>
      <c r="L4" s="78"/>
      <c r="M4" s="79" t="s">
        <v>3</v>
      </c>
    </row>
    <row r="5" s="3" customFormat="1" ht="18" customHeight="1" spans="1:13">
      <c r="A5" s="66" t="s">
        <v>5</v>
      </c>
      <c r="B5" s="16" t="s">
        <v>6</v>
      </c>
      <c r="C5" s="16"/>
      <c r="D5" s="16"/>
      <c r="E5" s="16"/>
      <c r="F5" s="35" t="s">
        <v>7</v>
      </c>
      <c r="G5" s="67" t="s">
        <v>8</v>
      </c>
      <c r="H5" s="67"/>
      <c r="I5" s="67"/>
      <c r="J5" s="67"/>
      <c r="K5" s="67"/>
      <c r="L5" s="67"/>
      <c r="M5" s="79"/>
    </row>
    <row r="6" s="3" customFormat="1" ht="18" customHeight="1" spans="1:13">
      <c r="A6" s="66"/>
      <c r="B6" s="18" t="s">
        <v>6</v>
      </c>
      <c r="C6" s="18" t="s">
        <v>9</v>
      </c>
      <c r="D6" s="18" t="s">
        <v>10</v>
      </c>
      <c r="E6" s="20" t="s">
        <v>11</v>
      </c>
      <c r="F6" s="35"/>
      <c r="G6" s="18" t="s">
        <v>12</v>
      </c>
      <c r="H6" s="19" t="s">
        <v>8</v>
      </c>
      <c r="I6" s="20" t="s">
        <v>13</v>
      </c>
      <c r="J6" s="19" t="s">
        <v>14</v>
      </c>
      <c r="K6" s="18" t="s">
        <v>15</v>
      </c>
      <c r="L6" s="20" t="s">
        <v>16</v>
      </c>
      <c r="M6" s="80" t="s">
        <v>17</v>
      </c>
    </row>
    <row r="7" s="3" customFormat="1" ht="18" customHeight="1" spans="1:13">
      <c r="A7" s="66"/>
      <c r="B7" s="18"/>
      <c r="C7" s="18"/>
      <c r="D7" s="18"/>
      <c r="E7" s="20"/>
      <c r="F7" s="35"/>
      <c r="G7" s="18"/>
      <c r="H7" s="19"/>
      <c r="I7" s="20"/>
      <c r="J7" s="19"/>
      <c r="K7" s="18"/>
      <c r="L7" s="20"/>
      <c r="M7" s="83"/>
    </row>
    <row r="8" s="3" customFormat="1" ht="18" customHeight="1" spans="1:13">
      <c r="A8" s="72" t="s">
        <v>18</v>
      </c>
      <c r="B8" s="37">
        <v>60807</v>
      </c>
      <c r="C8" s="37">
        <v>53932</v>
      </c>
      <c r="D8" s="37">
        <f t="shared" ref="D8:D39" si="0">B8-C8</f>
        <v>6875</v>
      </c>
      <c r="E8" s="39">
        <f t="shared" ref="E8:E39" si="1">IF(C8&lt;=0,0,D8/C8*100)</f>
        <v>12.7475339316176</v>
      </c>
      <c r="F8" s="37"/>
      <c r="G8" s="73"/>
      <c r="H8" s="84">
        <v>60807</v>
      </c>
      <c r="I8" s="39">
        <f t="shared" ref="I8:I39" si="2">IF(F8&lt;=0,0,H8/F8)</f>
        <v>0</v>
      </c>
      <c r="J8" s="84">
        <v>53932</v>
      </c>
      <c r="K8" s="37">
        <f t="shared" ref="K8:K39" si="3">H8-J8</f>
        <v>6875</v>
      </c>
      <c r="L8" s="39">
        <f t="shared" ref="L8:L39" si="4">IF(J8&lt;=0,0,K8/J8*100)</f>
        <v>12.7475339316176</v>
      </c>
      <c r="M8" s="132"/>
    </row>
    <row r="9" s="3" customFormat="1" ht="18" customHeight="1" spans="1:13">
      <c r="A9" s="37" t="s">
        <v>19</v>
      </c>
      <c r="B9" s="37">
        <v>22079</v>
      </c>
      <c r="C9" s="37">
        <v>21228</v>
      </c>
      <c r="D9" s="37">
        <f t="shared" si="0"/>
        <v>851</v>
      </c>
      <c r="E9" s="39">
        <f t="shared" si="1"/>
        <v>4.00885622762389</v>
      </c>
      <c r="F9" s="37"/>
      <c r="G9" s="73"/>
      <c r="H9" s="84">
        <v>22079</v>
      </c>
      <c r="I9" s="39">
        <f t="shared" si="2"/>
        <v>0</v>
      </c>
      <c r="J9" s="84">
        <v>21228</v>
      </c>
      <c r="K9" s="37">
        <f t="shared" si="3"/>
        <v>851</v>
      </c>
      <c r="L9" s="39">
        <f t="shared" si="4"/>
        <v>4.00885622762389</v>
      </c>
      <c r="M9" s="86"/>
    </row>
    <row r="10" s="3" customFormat="1" ht="18" customHeight="1" spans="1:13">
      <c r="A10" s="37" t="s">
        <v>20</v>
      </c>
      <c r="B10" s="37">
        <v>8413</v>
      </c>
      <c r="C10" s="37">
        <v>7349</v>
      </c>
      <c r="D10" s="37">
        <f t="shared" si="0"/>
        <v>1064</v>
      </c>
      <c r="E10" s="39">
        <f t="shared" si="1"/>
        <v>14.4781602939175</v>
      </c>
      <c r="F10" s="37"/>
      <c r="G10" s="73"/>
      <c r="H10" s="84">
        <v>8413</v>
      </c>
      <c r="I10" s="39">
        <f t="shared" si="2"/>
        <v>0</v>
      </c>
      <c r="J10" s="84">
        <v>7349</v>
      </c>
      <c r="K10" s="37">
        <f t="shared" si="3"/>
        <v>1064</v>
      </c>
      <c r="L10" s="39">
        <f t="shared" si="4"/>
        <v>14.4781602939175</v>
      </c>
      <c r="M10" s="86"/>
    </row>
    <row r="11" s="3" customFormat="1" ht="18" customHeight="1" spans="1:13">
      <c r="A11" s="71" t="s">
        <v>21</v>
      </c>
      <c r="B11" s="37">
        <v>829</v>
      </c>
      <c r="C11" s="37">
        <v>581</v>
      </c>
      <c r="D11" s="37">
        <f t="shared" si="0"/>
        <v>248</v>
      </c>
      <c r="E11" s="39">
        <f t="shared" si="1"/>
        <v>42.6850258175559</v>
      </c>
      <c r="F11" s="37"/>
      <c r="G11" s="73"/>
      <c r="H11" s="84">
        <v>829</v>
      </c>
      <c r="I11" s="39">
        <f t="shared" si="2"/>
        <v>0</v>
      </c>
      <c r="J11" s="84">
        <v>581</v>
      </c>
      <c r="K11" s="37">
        <f t="shared" si="3"/>
        <v>248</v>
      </c>
      <c r="L11" s="39">
        <f t="shared" si="4"/>
        <v>42.6850258175559</v>
      </c>
      <c r="M11" s="86"/>
    </row>
    <row r="12" s="3" customFormat="1" ht="18" customHeight="1" spans="1:13">
      <c r="A12" s="71" t="s">
        <v>22</v>
      </c>
      <c r="B12" s="37">
        <v>342</v>
      </c>
      <c r="C12" s="37">
        <v>174</v>
      </c>
      <c r="D12" s="37">
        <f t="shared" si="0"/>
        <v>168</v>
      </c>
      <c r="E12" s="39">
        <f t="shared" si="1"/>
        <v>96.551724137931</v>
      </c>
      <c r="F12" s="37"/>
      <c r="G12" s="73"/>
      <c r="H12" s="84">
        <v>342</v>
      </c>
      <c r="I12" s="39">
        <f t="shared" si="2"/>
        <v>0</v>
      </c>
      <c r="J12" s="84">
        <v>174</v>
      </c>
      <c r="K12" s="37">
        <f t="shared" si="3"/>
        <v>168</v>
      </c>
      <c r="L12" s="39">
        <f t="shared" si="4"/>
        <v>96.551724137931</v>
      </c>
      <c r="M12" s="86"/>
    </row>
    <row r="13" s="3" customFormat="1" ht="18" customHeight="1" spans="1:13">
      <c r="A13" s="71" t="s">
        <v>23</v>
      </c>
      <c r="B13" s="37">
        <v>15637</v>
      </c>
      <c r="C13" s="37">
        <v>13495</v>
      </c>
      <c r="D13" s="37">
        <f t="shared" si="0"/>
        <v>2142</v>
      </c>
      <c r="E13" s="39">
        <f t="shared" si="1"/>
        <v>15.8725453871804</v>
      </c>
      <c r="F13" s="37"/>
      <c r="G13" s="73"/>
      <c r="H13" s="84">
        <v>15637</v>
      </c>
      <c r="I13" s="39">
        <f t="shared" si="2"/>
        <v>0</v>
      </c>
      <c r="J13" s="84">
        <v>13495</v>
      </c>
      <c r="K13" s="37">
        <f t="shared" si="3"/>
        <v>2142</v>
      </c>
      <c r="L13" s="39">
        <f t="shared" si="4"/>
        <v>15.8725453871804</v>
      </c>
      <c r="M13" s="86"/>
    </row>
    <row r="14" s="3" customFormat="1" ht="18" customHeight="1" spans="1:13">
      <c r="A14" s="71" t="s">
        <v>24</v>
      </c>
      <c r="B14" s="37">
        <v>4813</v>
      </c>
      <c r="C14" s="37">
        <v>4136</v>
      </c>
      <c r="D14" s="37">
        <f t="shared" si="0"/>
        <v>677</v>
      </c>
      <c r="E14" s="39">
        <f t="shared" si="1"/>
        <v>16.3684719535783</v>
      </c>
      <c r="F14" s="37"/>
      <c r="G14" s="73"/>
      <c r="H14" s="84">
        <v>4813</v>
      </c>
      <c r="I14" s="39">
        <f t="shared" si="2"/>
        <v>0</v>
      </c>
      <c r="J14" s="84">
        <v>4136</v>
      </c>
      <c r="K14" s="37">
        <f t="shared" si="3"/>
        <v>677</v>
      </c>
      <c r="L14" s="39">
        <f t="shared" si="4"/>
        <v>16.3684719535783</v>
      </c>
      <c r="M14" s="86"/>
    </row>
    <row r="15" s="3" customFormat="1" ht="18" customHeight="1" spans="1:13">
      <c r="A15" s="71" t="s">
        <v>25</v>
      </c>
      <c r="B15" s="37">
        <v>8694</v>
      </c>
      <c r="C15" s="37">
        <v>6969</v>
      </c>
      <c r="D15" s="37">
        <f t="shared" si="0"/>
        <v>1725</v>
      </c>
      <c r="E15" s="39">
        <f t="shared" si="1"/>
        <v>24.7524752475248</v>
      </c>
      <c r="F15" s="37"/>
      <c r="G15" s="73"/>
      <c r="H15" s="84">
        <v>8694</v>
      </c>
      <c r="I15" s="39">
        <f t="shared" si="2"/>
        <v>0</v>
      </c>
      <c r="J15" s="84">
        <v>6969</v>
      </c>
      <c r="K15" s="37">
        <f t="shared" si="3"/>
        <v>1725</v>
      </c>
      <c r="L15" s="39">
        <f t="shared" si="4"/>
        <v>24.7524752475248</v>
      </c>
      <c r="M15" s="86"/>
    </row>
    <row r="16" s="3" customFormat="1" ht="18" customHeight="1" spans="1:13">
      <c r="A16" s="133" t="s">
        <v>26</v>
      </c>
      <c r="B16" s="37">
        <v>40195</v>
      </c>
      <c r="C16" s="37">
        <v>35645</v>
      </c>
      <c r="D16" s="37">
        <f t="shared" si="0"/>
        <v>4550</v>
      </c>
      <c r="E16" s="39">
        <f t="shared" si="1"/>
        <v>12.7647636414644</v>
      </c>
      <c r="F16" s="37"/>
      <c r="G16" s="73"/>
      <c r="H16" s="84">
        <v>40195</v>
      </c>
      <c r="I16" s="39">
        <f t="shared" si="2"/>
        <v>0</v>
      </c>
      <c r="J16" s="84">
        <v>35645</v>
      </c>
      <c r="K16" s="37">
        <f t="shared" si="3"/>
        <v>4550</v>
      </c>
      <c r="L16" s="39">
        <f t="shared" si="4"/>
        <v>12.7647636414644</v>
      </c>
      <c r="M16" s="86"/>
    </row>
    <row r="17" s="3" customFormat="1" ht="18" customHeight="1" spans="1:13">
      <c r="A17" s="37" t="s">
        <v>27</v>
      </c>
      <c r="B17" s="37">
        <v>12872</v>
      </c>
      <c r="C17" s="37">
        <v>11087</v>
      </c>
      <c r="D17" s="37">
        <f t="shared" si="0"/>
        <v>1785</v>
      </c>
      <c r="E17" s="39">
        <f t="shared" si="1"/>
        <v>16.0999368629927</v>
      </c>
      <c r="F17" s="37"/>
      <c r="G17" s="73"/>
      <c r="H17" s="84">
        <v>12872</v>
      </c>
      <c r="I17" s="39">
        <f t="shared" si="2"/>
        <v>0</v>
      </c>
      <c r="J17" s="84">
        <v>11087</v>
      </c>
      <c r="K17" s="37">
        <f t="shared" si="3"/>
        <v>1785</v>
      </c>
      <c r="L17" s="39">
        <f t="shared" si="4"/>
        <v>16.0999368629927</v>
      </c>
      <c r="M17" s="86"/>
    </row>
    <row r="18" s="3" customFormat="1" ht="18" customHeight="1" spans="1:13">
      <c r="A18" s="37" t="s">
        <v>28</v>
      </c>
      <c r="B18" s="37">
        <v>7894</v>
      </c>
      <c r="C18" s="37">
        <v>6460</v>
      </c>
      <c r="D18" s="37">
        <f t="shared" si="0"/>
        <v>1434</v>
      </c>
      <c r="E18" s="39">
        <f t="shared" si="1"/>
        <v>22.1981424148607</v>
      </c>
      <c r="F18" s="37"/>
      <c r="G18" s="73"/>
      <c r="H18" s="84">
        <v>7894</v>
      </c>
      <c r="I18" s="39">
        <f t="shared" si="2"/>
        <v>0</v>
      </c>
      <c r="J18" s="84">
        <v>6460</v>
      </c>
      <c r="K18" s="37">
        <f t="shared" si="3"/>
        <v>1434</v>
      </c>
      <c r="L18" s="39">
        <f t="shared" si="4"/>
        <v>22.1981424148607</v>
      </c>
      <c r="M18" s="86"/>
    </row>
    <row r="19" s="3" customFormat="1" ht="18" customHeight="1" spans="1:13">
      <c r="A19" s="71" t="s">
        <v>29</v>
      </c>
      <c r="B19" s="37">
        <v>419</v>
      </c>
      <c r="C19" s="37">
        <v>494</v>
      </c>
      <c r="D19" s="37">
        <f t="shared" si="0"/>
        <v>-75</v>
      </c>
      <c r="E19" s="39">
        <f t="shared" si="1"/>
        <v>-15.1821862348178</v>
      </c>
      <c r="F19" s="37"/>
      <c r="G19" s="73"/>
      <c r="H19" s="84">
        <v>419</v>
      </c>
      <c r="I19" s="39">
        <f t="shared" si="2"/>
        <v>0</v>
      </c>
      <c r="J19" s="84">
        <v>494</v>
      </c>
      <c r="K19" s="37">
        <f t="shared" si="3"/>
        <v>-75</v>
      </c>
      <c r="L19" s="39">
        <f t="shared" si="4"/>
        <v>-15.1821862348178</v>
      </c>
      <c r="M19" s="86"/>
    </row>
    <row r="20" s="3" customFormat="1" ht="18" customHeight="1" spans="1:13">
      <c r="A20" s="71" t="s">
        <v>30</v>
      </c>
      <c r="B20" s="37">
        <v>39</v>
      </c>
      <c r="C20" s="37">
        <v>21</v>
      </c>
      <c r="D20" s="37">
        <f t="shared" si="0"/>
        <v>18</v>
      </c>
      <c r="E20" s="39">
        <f t="shared" si="1"/>
        <v>85.7142857142857</v>
      </c>
      <c r="F20" s="37"/>
      <c r="G20" s="73"/>
      <c r="H20" s="84">
        <v>39</v>
      </c>
      <c r="I20" s="39">
        <f t="shared" si="2"/>
        <v>0</v>
      </c>
      <c r="J20" s="84">
        <v>21</v>
      </c>
      <c r="K20" s="37">
        <f t="shared" si="3"/>
        <v>18</v>
      </c>
      <c r="L20" s="39">
        <f t="shared" si="4"/>
        <v>85.7142857142857</v>
      </c>
      <c r="M20" s="86"/>
    </row>
    <row r="21" s="3" customFormat="1" ht="18" customHeight="1" spans="1:13">
      <c r="A21" s="71" t="s">
        <v>31</v>
      </c>
      <c r="B21" s="37">
        <v>9424</v>
      </c>
      <c r="C21" s="37">
        <v>9279</v>
      </c>
      <c r="D21" s="37">
        <f t="shared" si="0"/>
        <v>145</v>
      </c>
      <c r="E21" s="39">
        <f t="shared" si="1"/>
        <v>1.56266839099041</v>
      </c>
      <c r="F21" s="37"/>
      <c r="G21" s="73"/>
      <c r="H21" s="84">
        <v>9424</v>
      </c>
      <c r="I21" s="39">
        <f t="shared" si="2"/>
        <v>0</v>
      </c>
      <c r="J21" s="84">
        <v>9279</v>
      </c>
      <c r="K21" s="37">
        <f t="shared" si="3"/>
        <v>145</v>
      </c>
      <c r="L21" s="39">
        <f t="shared" si="4"/>
        <v>1.56266839099041</v>
      </c>
      <c r="M21" s="86"/>
    </row>
    <row r="22" s="3" customFormat="1" ht="18" customHeight="1" spans="1:13">
      <c r="A22" s="71" t="s">
        <v>32</v>
      </c>
      <c r="B22" s="37">
        <v>2892</v>
      </c>
      <c r="C22" s="37">
        <v>2206</v>
      </c>
      <c r="D22" s="37">
        <f t="shared" si="0"/>
        <v>686</v>
      </c>
      <c r="E22" s="39">
        <f t="shared" si="1"/>
        <v>31.0970081595648</v>
      </c>
      <c r="F22" s="37"/>
      <c r="G22" s="73"/>
      <c r="H22" s="84">
        <v>2892</v>
      </c>
      <c r="I22" s="39">
        <f t="shared" si="2"/>
        <v>0</v>
      </c>
      <c r="J22" s="84">
        <v>2206</v>
      </c>
      <c r="K22" s="37">
        <f t="shared" si="3"/>
        <v>686</v>
      </c>
      <c r="L22" s="39">
        <f t="shared" si="4"/>
        <v>31.0970081595648</v>
      </c>
      <c r="M22" s="86"/>
    </row>
    <row r="23" s="3" customFormat="1" ht="18" customHeight="1" spans="1:13">
      <c r="A23" s="71" t="s">
        <v>33</v>
      </c>
      <c r="B23" s="37">
        <v>6655</v>
      </c>
      <c r="C23" s="37">
        <v>6098</v>
      </c>
      <c r="D23" s="37">
        <f t="shared" si="0"/>
        <v>557</v>
      </c>
      <c r="E23" s="39">
        <f t="shared" si="1"/>
        <v>9.13414234175139</v>
      </c>
      <c r="F23" s="37"/>
      <c r="G23" s="73"/>
      <c r="H23" s="84">
        <v>6655</v>
      </c>
      <c r="I23" s="39">
        <f t="shared" si="2"/>
        <v>0</v>
      </c>
      <c r="J23" s="84">
        <v>6098</v>
      </c>
      <c r="K23" s="37">
        <f t="shared" si="3"/>
        <v>557</v>
      </c>
      <c r="L23" s="39">
        <f t="shared" si="4"/>
        <v>9.13414234175139</v>
      </c>
      <c r="M23" s="86"/>
    </row>
    <row r="24" s="3" customFormat="1" ht="18" customHeight="1" spans="1:13">
      <c r="A24" s="133" t="s">
        <v>34</v>
      </c>
      <c r="B24" s="37">
        <v>20612</v>
      </c>
      <c r="C24" s="37">
        <v>18287</v>
      </c>
      <c r="D24" s="37">
        <f t="shared" si="0"/>
        <v>2325</v>
      </c>
      <c r="E24" s="39">
        <f t="shared" si="1"/>
        <v>12.7139498004047</v>
      </c>
      <c r="F24" s="37"/>
      <c r="G24" s="73"/>
      <c r="H24" s="84">
        <v>20612</v>
      </c>
      <c r="I24" s="39">
        <f t="shared" si="2"/>
        <v>0</v>
      </c>
      <c r="J24" s="84">
        <v>18287</v>
      </c>
      <c r="K24" s="37">
        <f t="shared" si="3"/>
        <v>2325</v>
      </c>
      <c r="L24" s="39">
        <f t="shared" si="4"/>
        <v>12.7139498004047</v>
      </c>
      <c r="M24" s="86"/>
    </row>
    <row r="25" s="3" customFormat="1" ht="18" customHeight="1" spans="1:13">
      <c r="A25" s="37" t="s">
        <v>27</v>
      </c>
      <c r="B25" s="37">
        <v>9207</v>
      </c>
      <c r="C25" s="37">
        <v>10141</v>
      </c>
      <c r="D25" s="37">
        <f t="shared" si="0"/>
        <v>-934</v>
      </c>
      <c r="E25" s="39">
        <f t="shared" si="1"/>
        <v>-9.21013706735036</v>
      </c>
      <c r="F25" s="37"/>
      <c r="G25" s="73"/>
      <c r="H25" s="84">
        <v>9207</v>
      </c>
      <c r="I25" s="39">
        <f t="shared" si="2"/>
        <v>0</v>
      </c>
      <c r="J25" s="84">
        <v>10141</v>
      </c>
      <c r="K25" s="37">
        <f t="shared" si="3"/>
        <v>-934</v>
      </c>
      <c r="L25" s="39">
        <f t="shared" si="4"/>
        <v>-9.21013706735036</v>
      </c>
      <c r="M25" s="86"/>
    </row>
    <row r="26" s="3" customFormat="1" ht="18" customHeight="1" spans="1:13">
      <c r="A26" s="37" t="s">
        <v>28</v>
      </c>
      <c r="B26" s="37">
        <v>519</v>
      </c>
      <c r="C26" s="37">
        <v>889</v>
      </c>
      <c r="D26" s="37">
        <f t="shared" si="0"/>
        <v>-370</v>
      </c>
      <c r="E26" s="39">
        <f t="shared" si="1"/>
        <v>-41.6197975253093</v>
      </c>
      <c r="F26" s="37"/>
      <c r="G26" s="73"/>
      <c r="H26" s="84">
        <v>519</v>
      </c>
      <c r="I26" s="39">
        <f t="shared" si="2"/>
        <v>0</v>
      </c>
      <c r="J26" s="84">
        <v>889</v>
      </c>
      <c r="K26" s="37">
        <f t="shared" si="3"/>
        <v>-370</v>
      </c>
      <c r="L26" s="39">
        <f t="shared" si="4"/>
        <v>-41.6197975253093</v>
      </c>
      <c r="M26" s="86"/>
    </row>
    <row r="27" s="3" customFormat="1" ht="18" customHeight="1" spans="1:13">
      <c r="A27" s="71" t="s">
        <v>29</v>
      </c>
      <c r="B27" s="37">
        <v>410</v>
      </c>
      <c r="C27" s="37">
        <v>87</v>
      </c>
      <c r="D27" s="37">
        <f t="shared" si="0"/>
        <v>323</v>
      </c>
      <c r="E27" s="39">
        <f t="shared" si="1"/>
        <v>371.264367816092</v>
      </c>
      <c r="F27" s="37"/>
      <c r="G27" s="73"/>
      <c r="H27" s="84">
        <v>410</v>
      </c>
      <c r="I27" s="39">
        <f t="shared" si="2"/>
        <v>0</v>
      </c>
      <c r="J27" s="84">
        <v>87</v>
      </c>
      <c r="K27" s="37">
        <f t="shared" si="3"/>
        <v>323</v>
      </c>
      <c r="L27" s="39">
        <f t="shared" si="4"/>
        <v>371.264367816092</v>
      </c>
      <c r="M27" s="86"/>
    </row>
    <row r="28" s="3" customFormat="1" ht="18" customHeight="1" spans="1:13">
      <c r="A28" s="71" t="s">
        <v>30</v>
      </c>
      <c r="B28" s="37">
        <v>303</v>
      </c>
      <c r="C28" s="37">
        <v>153</v>
      </c>
      <c r="D28" s="37">
        <f t="shared" si="0"/>
        <v>150</v>
      </c>
      <c r="E28" s="39">
        <f t="shared" si="1"/>
        <v>98.0392156862745</v>
      </c>
      <c r="F28" s="37"/>
      <c r="G28" s="73"/>
      <c r="H28" s="84">
        <v>303</v>
      </c>
      <c r="I28" s="39">
        <f t="shared" si="2"/>
        <v>0</v>
      </c>
      <c r="J28" s="84">
        <v>153</v>
      </c>
      <c r="K28" s="37">
        <f t="shared" si="3"/>
        <v>150</v>
      </c>
      <c r="L28" s="39">
        <f t="shared" si="4"/>
        <v>98.0392156862745</v>
      </c>
      <c r="M28" s="86"/>
    </row>
    <row r="29" s="3" customFormat="1" ht="18" customHeight="1" spans="1:13">
      <c r="A29" s="71" t="s">
        <v>31</v>
      </c>
      <c r="B29" s="37">
        <v>6213</v>
      </c>
      <c r="C29" s="37">
        <v>4216</v>
      </c>
      <c r="D29" s="37">
        <f t="shared" si="0"/>
        <v>1997</v>
      </c>
      <c r="E29" s="39">
        <f t="shared" si="1"/>
        <v>47.3671726755218</v>
      </c>
      <c r="F29" s="37"/>
      <c r="G29" s="73"/>
      <c r="H29" s="84">
        <v>6213</v>
      </c>
      <c r="I29" s="39">
        <f t="shared" si="2"/>
        <v>0</v>
      </c>
      <c r="J29" s="84">
        <v>4216</v>
      </c>
      <c r="K29" s="37">
        <f t="shared" si="3"/>
        <v>1997</v>
      </c>
      <c r="L29" s="39">
        <f t="shared" si="4"/>
        <v>47.3671726755218</v>
      </c>
      <c r="M29" s="86"/>
    </row>
    <row r="30" s="3" customFormat="1" ht="18" customHeight="1" spans="1:13">
      <c r="A30" s="71" t="s">
        <v>32</v>
      </c>
      <c r="B30" s="37">
        <v>1921</v>
      </c>
      <c r="C30" s="37">
        <v>1930</v>
      </c>
      <c r="D30" s="37">
        <f t="shared" si="0"/>
        <v>-9</v>
      </c>
      <c r="E30" s="39">
        <f t="shared" si="1"/>
        <v>-0.466321243523316</v>
      </c>
      <c r="F30" s="37"/>
      <c r="G30" s="73"/>
      <c r="H30" s="84">
        <v>1921</v>
      </c>
      <c r="I30" s="39">
        <f t="shared" si="2"/>
        <v>0</v>
      </c>
      <c r="J30" s="84">
        <v>1930</v>
      </c>
      <c r="K30" s="37">
        <f t="shared" si="3"/>
        <v>-9</v>
      </c>
      <c r="L30" s="39">
        <f t="shared" si="4"/>
        <v>-0.466321243523316</v>
      </c>
      <c r="M30" s="86"/>
    </row>
    <row r="31" s="3" customFormat="1" ht="18" customHeight="1" spans="1:13">
      <c r="A31" s="71" t="s">
        <v>33</v>
      </c>
      <c r="B31" s="37">
        <v>2039</v>
      </c>
      <c r="C31" s="37">
        <v>871</v>
      </c>
      <c r="D31" s="37">
        <f t="shared" si="0"/>
        <v>1168</v>
      </c>
      <c r="E31" s="39">
        <f t="shared" si="1"/>
        <v>134.098737083812</v>
      </c>
      <c r="F31" s="37"/>
      <c r="G31" s="73"/>
      <c r="H31" s="84">
        <v>2039</v>
      </c>
      <c r="I31" s="39">
        <f t="shared" si="2"/>
        <v>0</v>
      </c>
      <c r="J31" s="84">
        <v>871</v>
      </c>
      <c r="K31" s="37">
        <f t="shared" si="3"/>
        <v>1168</v>
      </c>
      <c r="L31" s="39">
        <f t="shared" si="4"/>
        <v>134.098737083812</v>
      </c>
      <c r="M31" s="86"/>
    </row>
    <row r="32" s="3" customFormat="1" ht="18" customHeight="1" spans="1:13">
      <c r="A32" s="72" t="s">
        <v>35</v>
      </c>
      <c r="B32" s="37">
        <v>360085</v>
      </c>
      <c r="C32" s="37">
        <v>347756</v>
      </c>
      <c r="D32" s="37">
        <f t="shared" si="0"/>
        <v>12329</v>
      </c>
      <c r="E32" s="39">
        <f t="shared" si="1"/>
        <v>3.54530187832848</v>
      </c>
      <c r="F32" s="37"/>
      <c r="G32" s="73"/>
      <c r="H32" s="84">
        <v>360085</v>
      </c>
      <c r="I32" s="39">
        <f t="shared" si="2"/>
        <v>0</v>
      </c>
      <c r="J32" s="84">
        <v>347756</v>
      </c>
      <c r="K32" s="37">
        <f t="shared" si="3"/>
        <v>12329</v>
      </c>
      <c r="L32" s="39">
        <f t="shared" si="4"/>
        <v>3.54530187832848</v>
      </c>
      <c r="M32" s="86"/>
    </row>
    <row r="33" s="3" customFormat="1" ht="18" customHeight="1" spans="1:13">
      <c r="A33" s="37" t="s">
        <v>27</v>
      </c>
      <c r="B33" s="37">
        <v>47568</v>
      </c>
      <c r="C33" s="37">
        <v>51072</v>
      </c>
      <c r="D33" s="37">
        <f t="shared" si="0"/>
        <v>-3504</v>
      </c>
      <c r="E33" s="39">
        <f t="shared" si="1"/>
        <v>-6.8609022556391</v>
      </c>
      <c r="F33" s="37"/>
      <c r="G33" s="73"/>
      <c r="H33" s="84">
        <v>47568</v>
      </c>
      <c r="I33" s="39">
        <f t="shared" si="2"/>
        <v>0</v>
      </c>
      <c r="J33" s="84">
        <v>51072</v>
      </c>
      <c r="K33" s="37">
        <f t="shared" si="3"/>
        <v>-3504</v>
      </c>
      <c r="L33" s="39">
        <f t="shared" si="4"/>
        <v>-6.8609022556391</v>
      </c>
      <c r="M33" s="86"/>
    </row>
    <row r="34" s="3" customFormat="1" ht="18" customHeight="1" spans="1:13">
      <c r="A34" s="37" t="s">
        <v>28</v>
      </c>
      <c r="B34" s="37">
        <v>38686</v>
      </c>
      <c r="C34" s="37">
        <v>32918</v>
      </c>
      <c r="D34" s="37">
        <f t="shared" si="0"/>
        <v>5768</v>
      </c>
      <c r="E34" s="39">
        <f t="shared" si="1"/>
        <v>17.5223282094902</v>
      </c>
      <c r="F34" s="37"/>
      <c r="G34" s="73"/>
      <c r="H34" s="84">
        <v>38686</v>
      </c>
      <c r="I34" s="39">
        <f t="shared" si="2"/>
        <v>0</v>
      </c>
      <c r="J34" s="84">
        <v>32918</v>
      </c>
      <c r="K34" s="37">
        <f t="shared" si="3"/>
        <v>5768</v>
      </c>
      <c r="L34" s="39">
        <f t="shared" si="4"/>
        <v>17.5223282094902</v>
      </c>
      <c r="M34" s="86"/>
    </row>
    <row r="35" s="3" customFormat="1" ht="18" customHeight="1" spans="1:13">
      <c r="A35" s="71" t="s">
        <v>29</v>
      </c>
      <c r="B35" s="37">
        <v>9736</v>
      </c>
      <c r="C35" s="37">
        <v>9606</v>
      </c>
      <c r="D35" s="37">
        <f t="shared" si="0"/>
        <v>130</v>
      </c>
      <c r="E35" s="39">
        <f t="shared" si="1"/>
        <v>1.35332084114095</v>
      </c>
      <c r="F35" s="37"/>
      <c r="G35" s="73"/>
      <c r="H35" s="84">
        <v>9736</v>
      </c>
      <c r="I35" s="39">
        <f t="shared" si="2"/>
        <v>0</v>
      </c>
      <c r="J35" s="84">
        <v>9606</v>
      </c>
      <c r="K35" s="37">
        <f t="shared" si="3"/>
        <v>130</v>
      </c>
      <c r="L35" s="39">
        <f t="shared" si="4"/>
        <v>1.35332084114095</v>
      </c>
      <c r="M35" s="86"/>
    </row>
    <row r="36" s="3" customFormat="1" ht="18" customHeight="1" spans="1:13">
      <c r="A36" s="71" t="s">
        <v>30</v>
      </c>
      <c r="B36" s="37">
        <v>3148</v>
      </c>
      <c r="C36" s="37">
        <v>5078</v>
      </c>
      <c r="D36" s="37">
        <f t="shared" si="0"/>
        <v>-1930</v>
      </c>
      <c r="E36" s="39">
        <f t="shared" si="1"/>
        <v>-38.0070894052777</v>
      </c>
      <c r="F36" s="37"/>
      <c r="G36" s="73"/>
      <c r="H36" s="84">
        <v>3148</v>
      </c>
      <c r="I36" s="39">
        <f t="shared" si="2"/>
        <v>0</v>
      </c>
      <c r="J36" s="84">
        <v>5078</v>
      </c>
      <c r="K36" s="37">
        <f t="shared" si="3"/>
        <v>-1930</v>
      </c>
      <c r="L36" s="39">
        <f t="shared" si="4"/>
        <v>-38.0070894052777</v>
      </c>
      <c r="M36" s="86"/>
    </row>
    <row r="37" s="3" customFormat="1" ht="18" customHeight="1" spans="1:13">
      <c r="A37" s="71" t="s">
        <v>31</v>
      </c>
      <c r="B37" s="37">
        <v>84590</v>
      </c>
      <c r="C37" s="37">
        <v>90314</v>
      </c>
      <c r="D37" s="37">
        <f t="shared" si="0"/>
        <v>-5724</v>
      </c>
      <c r="E37" s="39">
        <f t="shared" si="1"/>
        <v>-6.33788781362801</v>
      </c>
      <c r="F37" s="37"/>
      <c r="G37" s="73"/>
      <c r="H37" s="84">
        <v>84590</v>
      </c>
      <c r="I37" s="39">
        <f t="shared" si="2"/>
        <v>0</v>
      </c>
      <c r="J37" s="84">
        <v>90314</v>
      </c>
      <c r="K37" s="37">
        <f t="shared" si="3"/>
        <v>-5724</v>
      </c>
      <c r="L37" s="39">
        <f t="shared" si="4"/>
        <v>-6.33788781362801</v>
      </c>
      <c r="M37" s="86"/>
    </row>
    <row r="38" s="3" customFormat="1" ht="18" customHeight="1" spans="1:13">
      <c r="A38" s="71" t="s">
        <v>32</v>
      </c>
      <c r="B38" s="37">
        <v>63004</v>
      </c>
      <c r="C38" s="37">
        <v>52357</v>
      </c>
      <c r="D38" s="37">
        <f t="shared" si="0"/>
        <v>10647</v>
      </c>
      <c r="E38" s="39">
        <f t="shared" si="1"/>
        <v>20.3353897282121</v>
      </c>
      <c r="F38" s="37"/>
      <c r="G38" s="73"/>
      <c r="H38" s="84">
        <v>63004</v>
      </c>
      <c r="I38" s="39">
        <f t="shared" si="2"/>
        <v>0</v>
      </c>
      <c r="J38" s="84">
        <v>52357</v>
      </c>
      <c r="K38" s="37">
        <f t="shared" si="3"/>
        <v>10647</v>
      </c>
      <c r="L38" s="39">
        <f t="shared" si="4"/>
        <v>20.3353897282121</v>
      </c>
      <c r="M38" s="86"/>
    </row>
    <row r="39" s="3" customFormat="1" ht="18" customHeight="1" spans="1:13">
      <c r="A39" s="71" t="s">
        <v>33</v>
      </c>
      <c r="B39" s="37">
        <v>113353</v>
      </c>
      <c r="C39" s="37">
        <v>106411</v>
      </c>
      <c r="D39" s="37">
        <f t="shared" si="0"/>
        <v>6942</v>
      </c>
      <c r="E39" s="39">
        <f t="shared" si="1"/>
        <v>6.52376164118371</v>
      </c>
      <c r="F39" s="37"/>
      <c r="G39" s="73"/>
      <c r="H39" s="84">
        <v>113353</v>
      </c>
      <c r="I39" s="39">
        <f t="shared" si="2"/>
        <v>0</v>
      </c>
      <c r="J39" s="84">
        <v>106411</v>
      </c>
      <c r="K39" s="37">
        <f t="shared" si="3"/>
        <v>6942</v>
      </c>
      <c r="L39" s="39">
        <f t="shared" si="4"/>
        <v>6.52376164118371</v>
      </c>
      <c r="M39" s="86"/>
    </row>
    <row r="40" s="3" customFormat="1" ht="18" hidden="1" customHeight="1" spans="1:12">
      <c r="A40" s="74" t="s">
        <v>36</v>
      </c>
      <c r="B40" s="5"/>
      <c r="C40" s="5"/>
      <c r="D40" s="6"/>
      <c r="E40" s="7"/>
      <c r="F40" s="63"/>
      <c r="G40" s="5"/>
      <c r="H40" s="75"/>
      <c r="I40" s="5"/>
      <c r="J40" s="6"/>
      <c r="K40" s="5"/>
      <c r="L40" s="7"/>
    </row>
    <row r="41" s="3" customFormat="1" ht="9" customHeight="1" spans="1:1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="3" customFormat="1" ht="15.5" spans="1:12">
      <c r="A42" s="77" t="s">
        <v>37</v>
      </c>
      <c r="B42" s="5"/>
      <c r="C42" s="5"/>
      <c r="D42" s="6"/>
      <c r="E42" s="7"/>
      <c r="F42" s="63"/>
      <c r="G42" s="5"/>
      <c r="H42" s="5"/>
      <c r="I42" s="5"/>
      <c r="J42" s="6"/>
      <c r="K42" s="5"/>
      <c r="L42" s="7"/>
    </row>
  </sheetData>
  <mergeCells count="20">
    <mergeCell ref="K3:M3"/>
    <mergeCell ref="D4:G4"/>
    <mergeCell ref="K4:L4"/>
    <mergeCell ref="B5:E5"/>
    <mergeCell ref="G5:L5"/>
    <mergeCell ref="A41:M41"/>
    <mergeCell ref="A5:A7"/>
    <mergeCell ref="B6:B7"/>
    <mergeCell ref="C6:C7"/>
    <mergeCell ref="D6:D7"/>
    <mergeCell ref="E6:E7"/>
    <mergeCell ref="F5:F7"/>
    <mergeCell ref="G6:G7"/>
    <mergeCell ref="H6:H7"/>
    <mergeCell ref="I6:I7"/>
    <mergeCell ref="J6:J7"/>
    <mergeCell ref="K6:K7"/>
    <mergeCell ref="L6:L7"/>
    <mergeCell ref="M6:M7"/>
    <mergeCell ref="A1:L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topLeftCell="A62" workbookViewId="0">
      <selection activeCell="H57" sqref="H57"/>
    </sheetView>
  </sheetViews>
  <sheetFormatPr defaultColWidth="9.45454545454546" defaultRowHeight="15"/>
  <cols>
    <col min="1" max="1" width="38.7272727272727" style="5" customWidth="1"/>
    <col min="2" max="3" width="11.5454545454545" style="5" customWidth="1"/>
    <col min="4" max="4" width="11.5454545454545" style="6" customWidth="1"/>
    <col min="5" max="5" width="11.5454545454545" style="7" customWidth="1"/>
    <col min="6" max="6" width="11.5454545454545" style="6" customWidth="1"/>
    <col min="7" max="7" width="11.5454545454545" style="5" customWidth="1"/>
    <col min="8" max="8" width="11.5454545454545" style="7" customWidth="1"/>
    <col min="9" max="9" width="11.5454545454545" style="5" customWidth="1"/>
    <col min="10" max="10" width="11.5454545454545" style="6" customWidth="1"/>
    <col min="11" max="11" width="11.5454545454545" style="5" customWidth="1"/>
    <col min="12" max="12" width="11.5454545454545" style="7" customWidth="1"/>
    <col min="13" max="13" width="6.27272727272727" style="3" hidden="1" customWidth="1"/>
    <col min="14" max="14" width="9.95454545454546" style="3" customWidth="1"/>
    <col min="15" max="32" width="9.81818181818182" style="3"/>
    <col min="33" max="16384" width="9.45454545454546" style="3"/>
  </cols>
  <sheetData>
    <row r="1" s="3" customFormat="1" ht="20" customHeight="1" spans="1:13">
      <c r="A1" s="8" t="s">
        <v>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62" customFormat="1" ht="20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62" customFormat="1" ht="20" customHeight="1" spans="1:13">
      <c r="A3" s="31"/>
      <c r="B3" s="31"/>
      <c r="C3" s="32"/>
      <c r="D3" s="53"/>
      <c r="E3" s="53"/>
      <c r="F3" s="53"/>
      <c r="G3" s="31"/>
      <c r="H3" s="31"/>
      <c r="I3" s="32"/>
      <c r="J3" s="33"/>
      <c r="K3" s="53" t="s">
        <v>1</v>
      </c>
      <c r="L3" s="53"/>
      <c r="M3" s="53"/>
    </row>
    <row r="4" s="3" customFormat="1" ht="20" customHeight="1" spans="1:13">
      <c r="A4" s="3" t="s">
        <v>2</v>
      </c>
      <c r="B4" s="5"/>
      <c r="C4" s="6"/>
      <c r="D4" s="54"/>
      <c r="E4" s="54"/>
      <c r="F4" s="79" t="s">
        <v>3</v>
      </c>
      <c r="G4" s="5"/>
      <c r="H4" s="5"/>
      <c r="I4" s="34" t="s">
        <v>3</v>
      </c>
      <c r="J4" s="34"/>
      <c r="K4" s="78" t="s">
        <v>4</v>
      </c>
      <c r="L4" s="78"/>
      <c r="M4" s="78"/>
    </row>
    <row r="5" s="3" customFormat="1" ht="20" customHeight="1" spans="1:13">
      <c r="A5" s="87" t="s">
        <v>5</v>
      </c>
      <c r="B5" s="88" t="s">
        <v>6</v>
      </c>
      <c r="C5" s="89"/>
      <c r="D5" s="89"/>
      <c r="E5" s="90"/>
      <c r="F5" s="17" t="s">
        <v>7</v>
      </c>
      <c r="G5" s="91" t="s">
        <v>8</v>
      </c>
      <c r="H5" s="92"/>
      <c r="I5" s="92"/>
      <c r="J5" s="92"/>
      <c r="K5" s="92"/>
      <c r="L5" s="123"/>
      <c r="M5" s="79"/>
    </row>
    <row r="6" s="3" customFormat="1" ht="20" customHeight="1" spans="1:13">
      <c r="A6" s="93"/>
      <c r="B6" s="18" t="s">
        <v>6</v>
      </c>
      <c r="C6" s="19" t="s">
        <v>9</v>
      </c>
      <c r="D6" s="18" t="s">
        <v>10</v>
      </c>
      <c r="E6" s="20" t="s">
        <v>11</v>
      </c>
      <c r="F6" s="21"/>
      <c r="G6" s="18" t="s">
        <v>12</v>
      </c>
      <c r="H6" s="22" t="s">
        <v>8</v>
      </c>
      <c r="I6" s="20" t="s">
        <v>39</v>
      </c>
      <c r="J6" s="22" t="s">
        <v>14</v>
      </c>
      <c r="K6" s="18" t="s">
        <v>15</v>
      </c>
      <c r="L6" s="20" t="s">
        <v>16</v>
      </c>
      <c r="M6" s="124" t="s">
        <v>17</v>
      </c>
    </row>
    <row r="7" s="3" customFormat="1" ht="20" customHeight="1" spans="1:13">
      <c r="A7" s="94"/>
      <c r="B7" s="18"/>
      <c r="C7" s="19"/>
      <c r="D7" s="18"/>
      <c r="E7" s="20"/>
      <c r="F7" s="23"/>
      <c r="G7" s="18"/>
      <c r="H7" s="22"/>
      <c r="I7" s="20"/>
      <c r="J7" s="22"/>
      <c r="K7" s="18"/>
      <c r="L7" s="20"/>
      <c r="M7" s="125"/>
    </row>
    <row r="8" s="3" customFormat="1" ht="20" customHeight="1" spans="1:13">
      <c r="A8" s="72" t="s">
        <v>40</v>
      </c>
      <c r="B8" s="37">
        <v>40195</v>
      </c>
      <c r="C8" s="95">
        <v>35645</v>
      </c>
      <c r="D8" s="37">
        <f t="shared" ref="D8:D34" si="0">B8-C8</f>
        <v>4550</v>
      </c>
      <c r="E8" s="39">
        <f t="shared" ref="E8:E34" si="1">IF(C8&lt;=0,0,D8/C8*100)</f>
        <v>12.7647636414644</v>
      </c>
      <c r="F8" s="37"/>
      <c r="G8" s="37"/>
      <c r="H8" s="95">
        <v>40195</v>
      </c>
      <c r="I8" s="39">
        <f t="shared" ref="I8:I34" si="2">IF(F8&lt;=0,0,H8/F8*100)</f>
        <v>0</v>
      </c>
      <c r="J8" s="95">
        <v>35645</v>
      </c>
      <c r="K8" s="37">
        <f t="shared" ref="K8:K34" si="3">H8-J8</f>
        <v>4550</v>
      </c>
      <c r="L8" s="70">
        <f t="shared" ref="L8:L34" si="4">IF(J8&lt;=0,0,K8/J8*100)</f>
        <v>12.7647636414644</v>
      </c>
      <c r="M8" s="60"/>
    </row>
    <row r="9" s="3" customFormat="1" ht="20" customHeight="1" spans="1:13">
      <c r="A9" s="37" t="s">
        <v>41</v>
      </c>
      <c r="B9" s="37">
        <v>11094</v>
      </c>
      <c r="C9" s="95">
        <v>11308</v>
      </c>
      <c r="D9" s="37">
        <f t="shared" si="0"/>
        <v>-214</v>
      </c>
      <c r="E9" s="39">
        <f t="shared" si="1"/>
        <v>-1.89246551114255</v>
      </c>
      <c r="F9" s="37"/>
      <c r="G9" s="37"/>
      <c r="H9" s="95">
        <v>11094</v>
      </c>
      <c r="I9" s="39">
        <f t="shared" si="2"/>
        <v>0</v>
      </c>
      <c r="J9" s="95">
        <v>11308</v>
      </c>
      <c r="K9" s="37">
        <f t="shared" si="3"/>
        <v>-214</v>
      </c>
      <c r="L9" s="70">
        <f t="shared" si="4"/>
        <v>-1.89246551114255</v>
      </c>
      <c r="M9" s="60"/>
    </row>
    <row r="10" s="3" customFormat="1" ht="20" customHeight="1" spans="1:13">
      <c r="A10" s="37" t="s">
        <v>42</v>
      </c>
      <c r="B10" s="37">
        <v>5960</v>
      </c>
      <c r="C10" s="95">
        <v>3898</v>
      </c>
      <c r="D10" s="37">
        <f t="shared" si="0"/>
        <v>2062</v>
      </c>
      <c r="E10" s="39">
        <f t="shared" si="1"/>
        <v>52.8989225243715</v>
      </c>
      <c r="F10" s="37"/>
      <c r="G10" s="37"/>
      <c r="H10" s="95">
        <v>5960</v>
      </c>
      <c r="I10" s="39">
        <f t="shared" si="2"/>
        <v>0</v>
      </c>
      <c r="J10" s="95">
        <v>3898</v>
      </c>
      <c r="K10" s="37">
        <f t="shared" si="3"/>
        <v>2062</v>
      </c>
      <c r="L10" s="70">
        <f t="shared" si="4"/>
        <v>52.8989225243715</v>
      </c>
      <c r="M10" s="60"/>
    </row>
    <row r="11" s="3" customFormat="1" ht="20" customHeight="1" spans="1:13">
      <c r="A11" s="37" t="s">
        <v>43</v>
      </c>
      <c r="B11" s="37">
        <v>1276</v>
      </c>
      <c r="C11" s="95">
        <v>1287</v>
      </c>
      <c r="D11" s="37">
        <f t="shared" si="0"/>
        <v>-11</v>
      </c>
      <c r="E11" s="39">
        <f t="shared" si="1"/>
        <v>-0.854700854700855</v>
      </c>
      <c r="F11" s="37"/>
      <c r="G11" s="37"/>
      <c r="H11" s="95">
        <v>1276</v>
      </c>
      <c r="I11" s="39">
        <f t="shared" si="2"/>
        <v>0</v>
      </c>
      <c r="J11" s="95">
        <v>1287</v>
      </c>
      <c r="K11" s="37">
        <f t="shared" si="3"/>
        <v>-11</v>
      </c>
      <c r="L11" s="70">
        <f t="shared" si="4"/>
        <v>-0.854700854700855</v>
      </c>
      <c r="M11" s="60"/>
    </row>
    <row r="12" s="3" customFormat="1" ht="20" customHeight="1" spans="1:13">
      <c r="A12" s="37" t="s">
        <v>44</v>
      </c>
      <c r="B12" s="37">
        <v>56</v>
      </c>
      <c r="C12" s="95">
        <v>33</v>
      </c>
      <c r="D12" s="37">
        <f t="shared" si="0"/>
        <v>23</v>
      </c>
      <c r="E12" s="39">
        <f t="shared" si="1"/>
        <v>69.6969696969697</v>
      </c>
      <c r="F12" s="37"/>
      <c r="G12" s="37"/>
      <c r="H12" s="95">
        <v>56</v>
      </c>
      <c r="I12" s="39">
        <f t="shared" si="2"/>
        <v>0</v>
      </c>
      <c r="J12" s="95">
        <v>33</v>
      </c>
      <c r="K12" s="37">
        <f t="shared" si="3"/>
        <v>23</v>
      </c>
      <c r="L12" s="70">
        <f t="shared" si="4"/>
        <v>69.6969696969697</v>
      </c>
      <c r="M12" s="60"/>
    </row>
    <row r="13" s="3" customFormat="1" ht="20" customHeight="1" spans="1:13">
      <c r="A13" s="37" t="s">
        <v>45</v>
      </c>
      <c r="B13" s="37">
        <v>2804</v>
      </c>
      <c r="C13" s="95">
        <v>2151</v>
      </c>
      <c r="D13" s="37">
        <f t="shared" si="0"/>
        <v>653</v>
      </c>
      <c r="E13" s="39">
        <f t="shared" si="1"/>
        <v>30.3579730357973</v>
      </c>
      <c r="F13" s="37"/>
      <c r="G13" s="37"/>
      <c r="H13" s="95">
        <v>2804</v>
      </c>
      <c r="I13" s="39">
        <f t="shared" si="2"/>
        <v>0</v>
      </c>
      <c r="J13" s="95">
        <v>2151</v>
      </c>
      <c r="K13" s="37">
        <f t="shared" si="3"/>
        <v>653</v>
      </c>
      <c r="L13" s="70">
        <f t="shared" si="4"/>
        <v>30.3579730357973</v>
      </c>
      <c r="M13" s="60"/>
    </row>
    <row r="14" s="3" customFormat="1" ht="20" customHeight="1" spans="1:13">
      <c r="A14" s="37" t="s">
        <v>46</v>
      </c>
      <c r="B14" s="37">
        <v>2191</v>
      </c>
      <c r="C14" s="95">
        <v>3317</v>
      </c>
      <c r="D14" s="37">
        <f t="shared" si="0"/>
        <v>-1126</v>
      </c>
      <c r="E14" s="39">
        <f t="shared" si="1"/>
        <v>-33.9463370515526</v>
      </c>
      <c r="F14" s="37"/>
      <c r="G14" s="37"/>
      <c r="H14" s="95">
        <v>2191</v>
      </c>
      <c r="I14" s="39">
        <f t="shared" si="2"/>
        <v>0</v>
      </c>
      <c r="J14" s="95">
        <v>3317</v>
      </c>
      <c r="K14" s="37">
        <f t="shared" si="3"/>
        <v>-1126</v>
      </c>
      <c r="L14" s="70">
        <f t="shared" si="4"/>
        <v>-33.9463370515526</v>
      </c>
      <c r="M14" s="60"/>
    </row>
    <row r="15" s="3" customFormat="1" ht="20" customHeight="1" spans="1:13">
      <c r="A15" s="37" t="s">
        <v>47</v>
      </c>
      <c r="B15" s="37">
        <v>1215</v>
      </c>
      <c r="C15" s="95">
        <v>999</v>
      </c>
      <c r="D15" s="37">
        <f t="shared" si="0"/>
        <v>216</v>
      </c>
      <c r="E15" s="39">
        <f t="shared" si="1"/>
        <v>21.6216216216216</v>
      </c>
      <c r="F15" s="37"/>
      <c r="G15" s="37"/>
      <c r="H15" s="95">
        <v>1215</v>
      </c>
      <c r="I15" s="39">
        <f t="shared" si="2"/>
        <v>0</v>
      </c>
      <c r="J15" s="95">
        <v>999</v>
      </c>
      <c r="K15" s="37">
        <f t="shared" si="3"/>
        <v>216</v>
      </c>
      <c r="L15" s="70">
        <f t="shared" si="4"/>
        <v>21.6216216216216</v>
      </c>
      <c r="M15" s="60"/>
    </row>
    <row r="16" s="3" customFormat="1" ht="20" customHeight="1" spans="1:13">
      <c r="A16" s="37" t="s">
        <v>48</v>
      </c>
      <c r="B16" s="37">
        <v>1353</v>
      </c>
      <c r="C16" s="95">
        <v>1951</v>
      </c>
      <c r="D16" s="37">
        <f t="shared" si="0"/>
        <v>-598</v>
      </c>
      <c r="E16" s="39">
        <f t="shared" si="1"/>
        <v>-30.6509482316761</v>
      </c>
      <c r="F16" s="37"/>
      <c r="G16" s="37"/>
      <c r="H16" s="95">
        <v>1353</v>
      </c>
      <c r="I16" s="39">
        <f t="shared" si="2"/>
        <v>0</v>
      </c>
      <c r="J16" s="95">
        <v>1951</v>
      </c>
      <c r="K16" s="37">
        <f t="shared" si="3"/>
        <v>-598</v>
      </c>
      <c r="L16" s="70">
        <f t="shared" si="4"/>
        <v>-30.6509482316761</v>
      </c>
      <c r="M16" s="60"/>
    </row>
    <row r="17" s="3" customFormat="1" ht="20" customHeight="1" spans="1:13">
      <c r="A17" s="37" t="s">
        <v>49</v>
      </c>
      <c r="B17" s="37">
        <v>10079</v>
      </c>
      <c r="C17" s="95">
        <v>3656</v>
      </c>
      <c r="D17" s="37">
        <f t="shared" si="0"/>
        <v>6423</v>
      </c>
      <c r="E17" s="39">
        <f t="shared" si="1"/>
        <v>175.683807439825</v>
      </c>
      <c r="F17" s="37"/>
      <c r="G17" s="37"/>
      <c r="H17" s="95">
        <v>10079</v>
      </c>
      <c r="I17" s="39">
        <f t="shared" si="2"/>
        <v>0</v>
      </c>
      <c r="J17" s="95">
        <v>3656</v>
      </c>
      <c r="K17" s="37">
        <f t="shared" si="3"/>
        <v>6423</v>
      </c>
      <c r="L17" s="70">
        <f t="shared" si="4"/>
        <v>175.683807439825</v>
      </c>
      <c r="M17" s="60"/>
    </row>
    <row r="18" s="3" customFormat="1" ht="20" customHeight="1" spans="1:13">
      <c r="A18" s="37" t="s">
        <v>50</v>
      </c>
      <c r="B18" s="37">
        <v>683</v>
      </c>
      <c r="C18" s="95">
        <v>610</v>
      </c>
      <c r="D18" s="37">
        <f t="shared" si="0"/>
        <v>73</v>
      </c>
      <c r="E18" s="39">
        <f t="shared" si="1"/>
        <v>11.9672131147541</v>
      </c>
      <c r="F18" s="37"/>
      <c r="G18" s="37"/>
      <c r="H18" s="95">
        <v>683</v>
      </c>
      <c r="I18" s="39">
        <f t="shared" si="2"/>
        <v>0</v>
      </c>
      <c r="J18" s="95">
        <v>610</v>
      </c>
      <c r="K18" s="37">
        <f t="shared" si="3"/>
        <v>73</v>
      </c>
      <c r="L18" s="70">
        <f t="shared" si="4"/>
        <v>11.9672131147541</v>
      </c>
      <c r="M18" s="60"/>
    </row>
    <row r="19" s="3" customFormat="1" ht="20" customHeight="1" spans="1:13">
      <c r="A19" s="37" t="s">
        <v>51</v>
      </c>
      <c r="B19" s="37">
        <v>30</v>
      </c>
      <c r="C19" s="95">
        <v>2544</v>
      </c>
      <c r="D19" s="37">
        <f t="shared" si="0"/>
        <v>-2514</v>
      </c>
      <c r="E19" s="39">
        <f t="shared" si="1"/>
        <v>-98.8207547169811</v>
      </c>
      <c r="F19" s="37"/>
      <c r="G19" s="37"/>
      <c r="H19" s="95">
        <v>30</v>
      </c>
      <c r="I19" s="39">
        <f t="shared" si="2"/>
        <v>0</v>
      </c>
      <c r="J19" s="95">
        <v>2544</v>
      </c>
      <c r="K19" s="37">
        <f t="shared" si="3"/>
        <v>-2514</v>
      </c>
      <c r="L19" s="70">
        <f t="shared" si="4"/>
        <v>-98.8207547169811</v>
      </c>
      <c r="M19" s="60"/>
    </row>
    <row r="20" s="3" customFormat="1" ht="20" customHeight="1" spans="1:13">
      <c r="A20" s="37" t="s">
        <v>52</v>
      </c>
      <c r="B20" s="37">
        <v>3325</v>
      </c>
      <c r="C20" s="95">
        <v>3857</v>
      </c>
      <c r="D20" s="37">
        <f t="shared" si="0"/>
        <v>-532</v>
      </c>
      <c r="E20" s="39">
        <f t="shared" si="1"/>
        <v>-13.7931034482759</v>
      </c>
      <c r="F20" s="37"/>
      <c r="G20" s="37"/>
      <c r="H20" s="95">
        <v>3325</v>
      </c>
      <c r="I20" s="39">
        <f t="shared" si="2"/>
        <v>0</v>
      </c>
      <c r="J20" s="95">
        <v>3857</v>
      </c>
      <c r="K20" s="37">
        <f t="shared" si="3"/>
        <v>-532</v>
      </c>
      <c r="L20" s="70">
        <f t="shared" si="4"/>
        <v>-13.7931034482759</v>
      </c>
      <c r="M20" s="60"/>
    </row>
    <row r="21" s="3" customFormat="1" ht="20" customHeight="1" spans="1:13">
      <c r="A21" s="37" t="s">
        <v>53</v>
      </c>
      <c r="B21" s="37">
        <v>125</v>
      </c>
      <c r="C21" s="95">
        <v>120</v>
      </c>
      <c r="D21" s="37">
        <f t="shared" si="0"/>
        <v>5</v>
      </c>
      <c r="E21" s="39">
        <f t="shared" si="1"/>
        <v>4.16666666666667</v>
      </c>
      <c r="F21" s="37"/>
      <c r="G21" s="37"/>
      <c r="H21" s="95">
        <v>125</v>
      </c>
      <c r="I21" s="39">
        <f t="shared" si="2"/>
        <v>0</v>
      </c>
      <c r="J21" s="95">
        <v>120</v>
      </c>
      <c r="K21" s="37">
        <f t="shared" si="3"/>
        <v>5</v>
      </c>
      <c r="L21" s="70">
        <f t="shared" si="4"/>
        <v>4.16666666666667</v>
      </c>
      <c r="M21" s="60"/>
    </row>
    <row r="22" s="3" customFormat="1" ht="20" customHeight="1" spans="1:13">
      <c r="A22" s="37" t="s">
        <v>54</v>
      </c>
      <c r="B22" s="37">
        <v>4</v>
      </c>
      <c r="C22" s="95">
        <v>-86</v>
      </c>
      <c r="D22" s="37">
        <f t="shared" si="0"/>
        <v>90</v>
      </c>
      <c r="E22" s="39">
        <f t="shared" si="1"/>
        <v>0</v>
      </c>
      <c r="F22" s="37"/>
      <c r="G22" s="37"/>
      <c r="H22" s="95">
        <v>4</v>
      </c>
      <c r="I22" s="39">
        <f t="shared" si="2"/>
        <v>0</v>
      </c>
      <c r="J22" s="95">
        <v>-86</v>
      </c>
      <c r="K22" s="37">
        <f t="shared" si="3"/>
        <v>90</v>
      </c>
      <c r="L22" s="70">
        <f t="shared" si="4"/>
        <v>0</v>
      </c>
      <c r="M22" s="60"/>
    </row>
    <row r="23" s="3" customFormat="1" ht="20" customHeight="1" spans="1:13">
      <c r="A23" s="72" t="s">
        <v>55</v>
      </c>
      <c r="B23" s="37">
        <v>20612</v>
      </c>
      <c r="C23" s="95">
        <v>18287</v>
      </c>
      <c r="D23" s="37">
        <f t="shared" si="0"/>
        <v>2325</v>
      </c>
      <c r="E23" s="39">
        <f t="shared" si="1"/>
        <v>12.7139498004047</v>
      </c>
      <c r="F23" s="37"/>
      <c r="G23" s="37"/>
      <c r="H23" s="95">
        <v>20612</v>
      </c>
      <c r="I23" s="39">
        <f t="shared" si="2"/>
        <v>0</v>
      </c>
      <c r="J23" s="95">
        <v>18287</v>
      </c>
      <c r="K23" s="37">
        <f t="shared" si="3"/>
        <v>2325</v>
      </c>
      <c r="L23" s="70">
        <f t="shared" si="4"/>
        <v>12.7139498004047</v>
      </c>
      <c r="M23" s="60"/>
    </row>
    <row r="24" s="3" customFormat="1" ht="20" customHeight="1" spans="1:13">
      <c r="A24" s="37" t="s">
        <v>56</v>
      </c>
      <c r="B24" s="37">
        <v>1975</v>
      </c>
      <c r="C24" s="95">
        <v>1394</v>
      </c>
      <c r="D24" s="37">
        <f t="shared" si="0"/>
        <v>581</v>
      </c>
      <c r="E24" s="39">
        <f t="shared" si="1"/>
        <v>41.6786226685796</v>
      </c>
      <c r="F24" s="37"/>
      <c r="G24" s="37"/>
      <c r="H24" s="95">
        <v>1975</v>
      </c>
      <c r="I24" s="39">
        <f t="shared" si="2"/>
        <v>0</v>
      </c>
      <c r="J24" s="95">
        <v>1394</v>
      </c>
      <c r="K24" s="37">
        <f t="shared" si="3"/>
        <v>581</v>
      </c>
      <c r="L24" s="70">
        <f t="shared" si="4"/>
        <v>41.6786226685796</v>
      </c>
      <c r="M24" s="60"/>
    </row>
    <row r="25" s="3" customFormat="1" ht="20" customHeight="1" spans="1:13">
      <c r="A25" s="96" t="s">
        <v>57</v>
      </c>
      <c r="B25" s="37">
        <v>0</v>
      </c>
      <c r="C25" s="95">
        <v>0</v>
      </c>
      <c r="D25" s="37">
        <f t="shared" si="0"/>
        <v>0</v>
      </c>
      <c r="E25" s="39">
        <f t="shared" si="1"/>
        <v>0</v>
      </c>
      <c r="F25" s="37"/>
      <c r="G25" s="37"/>
      <c r="H25" s="95">
        <v>0</v>
      </c>
      <c r="I25" s="39">
        <f t="shared" si="2"/>
        <v>0</v>
      </c>
      <c r="J25" s="95">
        <v>0</v>
      </c>
      <c r="K25" s="37">
        <f t="shared" si="3"/>
        <v>0</v>
      </c>
      <c r="L25" s="70">
        <f t="shared" si="4"/>
        <v>0</v>
      </c>
      <c r="M25" s="60"/>
    </row>
    <row r="26" s="3" customFormat="1" ht="20" customHeight="1" spans="1:13">
      <c r="A26" s="96" t="s">
        <v>58</v>
      </c>
      <c r="B26" s="37">
        <v>0</v>
      </c>
      <c r="C26" s="95">
        <v>0</v>
      </c>
      <c r="D26" s="37">
        <f t="shared" si="0"/>
        <v>0</v>
      </c>
      <c r="E26" s="39">
        <f t="shared" si="1"/>
        <v>0</v>
      </c>
      <c r="F26" s="37"/>
      <c r="G26" s="37"/>
      <c r="H26" s="95">
        <v>0</v>
      </c>
      <c r="I26" s="39">
        <f t="shared" si="2"/>
        <v>0</v>
      </c>
      <c r="J26" s="95">
        <v>0</v>
      </c>
      <c r="K26" s="37">
        <f t="shared" si="3"/>
        <v>0</v>
      </c>
      <c r="L26" s="70">
        <f t="shared" si="4"/>
        <v>0</v>
      </c>
      <c r="M26" s="60"/>
    </row>
    <row r="27" s="3" customFormat="1" ht="20" customHeight="1" spans="1:13">
      <c r="A27" s="37" t="s">
        <v>59</v>
      </c>
      <c r="B27" s="37">
        <v>1949</v>
      </c>
      <c r="C27" s="95">
        <v>2519</v>
      </c>
      <c r="D27" s="37">
        <f t="shared" si="0"/>
        <v>-570</v>
      </c>
      <c r="E27" s="39">
        <f t="shared" si="1"/>
        <v>-22.6280269948392</v>
      </c>
      <c r="F27" s="37"/>
      <c r="G27" s="37"/>
      <c r="H27" s="95">
        <v>1949</v>
      </c>
      <c r="I27" s="39">
        <f t="shared" si="2"/>
        <v>0</v>
      </c>
      <c r="J27" s="95">
        <v>2519</v>
      </c>
      <c r="K27" s="37">
        <f t="shared" si="3"/>
        <v>-570</v>
      </c>
      <c r="L27" s="70">
        <f t="shared" si="4"/>
        <v>-22.6280269948392</v>
      </c>
      <c r="M27" s="60"/>
    </row>
    <row r="28" s="3" customFormat="1" ht="20" customHeight="1" spans="1:13">
      <c r="A28" s="37" t="s">
        <v>60</v>
      </c>
      <c r="B28" s="37">
        <v>1500</v>
      </c>
      <c r="C28" s="95">
        <v>2639</v>
      </c>
      <c r="D28" s="37">
        <f t="shared" si="0"/>
        <v>-1139</v>
      </c>
      <c r="E28" s="39">
        <f t="shared" si="1"/>
        <v>-43.1602879878742</v>
      </c>
      <c r="F28" s="37"/>
      <c r="G28" s="37"/>
      <c r="H28" s="95">
        <v>1500</v>
      </c>
      <c r="I28" s="39">
        <f t="shared" si="2"/>
        <v>0</v>
      </c>
      <c r="J28" s="95">
        <v>2639</v>
      </c>
      <c r="K28" s="37">
        <f t="shared" si="3"/>
        <v>-1139</v>
      </c>
      <c r="L28" s="70">
        <f t="shared" si="4"/>
        <v>-43.1602879878742</v>
      </c>
      <c r="M28" s="60"/>
    </row>
    <row r="29" s="3" customFormat="1" ht="20" customHeight="1" spans="1:13">
      <c r="A29" s="37" t="s">
        <v>61</v>
      </c>
      <c r="B29" s="37">
        <v>0</v>
      </c>
      <c r="C29" s="95">
        <v>0</v>
      </c>
      <c r="D29" s="37">
        <f t="shared" si="0"/>
        <v>0</v>
      </c>
      <c r="E29" s="39">
        <f t="shared" si="1"/>
        <v>0</v>
      </c>
      <c r="F29" s="37"/>
      <c r="G29" s="37"/>
      <c r="H29" s="95">
        <v>0</v>
      </c>
      <c r="I29" s="39">
        <f t="shared" si="2"/>
        <v>0</v>
      </c>
      <c r="J29" s="95">
        <v>0</v>
      </c>
      <c r="K29" s="37">
        <f t="shared" si="3"/>
        <v>0</v>
      </c>
      <c r="L29" s="70">
        <f t="shared" si="4"/>
        <v>0</v>
      </c>
      <c r="M29" s="60"/>
    </row>
    <row r="30" s="3" customFormat="1" ht="20" customHeight="1" spans="1:13">
      <c r="A30" s="71" t="s">
        <v>62</v>
      </c>
      <c r="B30" s="37">
        <v>7602</v>
      </c>
      <c r="C30" s="95">
        <v>6885</v>
      </c>
      <c r="D30" s="37">
        <f t="shared" si="0"/>
        <v>717</v>
      </c>
      <c r="E30" s="39">
        <f t="shared" si="1"/>
        <v>10.4139433551198</v>
      </c>
      <c r="F30" s="37"/>
      <c r="G30" s="37"/>
      <c r="H30" s="95">
        <v>7602</v>
      </c>
      <c r="I30" s="39">
        <f t="shared" si="2"/>
        <v>0</v>
      </c>
      <c r="J30" s="95">
        <v>6885</v>
      </c>
      <c r="K30" s="37">
        <f t="shared" si="3"/>
        <v>717</v>
      </c>
      <c r="L30" s="70">
        <f t="shared" si="4"/>
        <v>10.4139433551198</v>
      </c>
      <c r="M30" s="60"/>
    </row>
    <row r="31" s="3" customFormat="1" ht="20" customHeight="1" spans="1:13">
      <c r="A31" s="37" t="s">
        <v>63</v>
      </c>
      <c r="B31" s="37">
        <v>0</v>
      </c>
      <c r="C31" s="95">
        <v>0</v>
      </c>
      <c r="D31" s="37">
        <f t="shared" si="0"/>
        <v>0</v>
      </c>
      <c r="E31" s="39">
        <f t="shared" si="1"/>
        <v>0</v>
      </c>
      <c r="F31" s="37"/>
      <c r="G31" s="37"/>
      <c r="H31" s="95">
        <v>0</v>
      </c>
      <c r="I31" s="39">
        <f t="shared" si="2"/>
        <v>0</v>
      </c>
      <c r="J31" s="95">
        <v>0</v>
      </c>
      <c r="K31" s="37">
        <f t="shared" si="3"/>
        <v>0</v>
      </c>
      <c r="L31" s="70">
        <f t="shared" si="4"/>
        <v>0</v>
      </c>
      <c r="M31" s="60"/>
    </row>
    <row r="32" s="3" customFormat="1" ht="20" customHeight="1" spans="1:13">
      <c r="A32" s="37" t="s">
        <v>64</v>
      </c>
      <c r="B32" s="37">
        <v>1293</v>
      </c>
      <c r="C32" s="95">
        <v>1389</v>
      </c>
      <c r="D32" s="37">
        <f t="shared" si="0"/>
        <v>-96</v>
      </c>
      <c r="E32" s="39">
        <f t="shared" si="1"/>
        <v>-6.91144708423326</v>
      </c>
      <c r="F32" s="37"/>
      <c r="G32" s="37"/>
      <c r="H32" s="95">
        <v>1293</v>
      </c>
      <c r="I32" s="39">
        <f t="shared" si="2"/>
        <v>0</v>
      </c>
      <c r="J32" s="95">
        <v>1389</v>
      </c>
      <c r="K32" s="37">
        <f t="shared" si="3"/>
        <v>-96</v>
      </c>
      <c r="L32" s="70">
        <f t="shared" si="4"/>
        <v>-6.91144708423326</v>
      </c>
      <c r="M32" s="60"/>
    </row>
    <row r="33" s="3" customFormat="1" ht="20" customHeight="1" spans="1:13">
      <c r="A33" s="37" t="s">
        <v>65</v>
      </c>
      <c r="B33" s="37">
        <v>6293</v>
      </c>
      <c r="C33" s="95">
        <v>3461</v>
      </c>
      <c r="D33" s="37">
        <f t="shared" si="0"/>
        <v>2832</v>
      </c>
      <c r="E33" s="39">
        <f t="shared" si="1"/>
        <v>81.8260618318405</v>
      </c>
      <c r="F33" s="37"/>
      <c r="G33" s="37"/>
      <c r="H33" s="95">
        <v>6293</v>
      </c>
      <c r="I33" s="39">
        <f t="shared" si="2"/>
        <v>0</v>
      </c>
      <c r="J33" s="95">
        <v>3461</v>
      </c>
      <c r="K33" s="37">
        <f t="shared" si="3"/>
        <v>2832</v>
      </c>
      <c r="L33" s="70">
        <f t="shared" si="4"/>
        <v>81.8260618318405</v>
      </c>
      <c r="M33" s="60"/>
    </row>
    <row r="34" s="3" customFormat="1" ht="20" customHeight="1" spans="1:13">
      <c r="A34" s="97" t="s">
        <v>66</v>
      </c>
      <c r="B34" s="37">
        <v>60807</v>
      </c>
      <c r="C34" s="95">
        <v>53932</v>
      </c>
      <c r="D34" s="37">
        <f t="shared" si="0"/>
        <v>6875</v>
      </c>
      <c r="E34" s="39">
        <f t="shared" si="1"/>
        <v>12.7475339316176</v>
      </c>
      <c r="F34" s="73"/>
      <c r="G34" s="37"/>
      <c r="H34" s="95">
        <v>60807</v>
      </c>
      <c r="I34" s="39">
        <f t="shared" si="2"/>
        <v>0</v>
      </c>
      <c r="J34" s="95">
        <v>53932</v>
      </c>
      <c r="K34" s="37">
        <f t="shared" si="3"/>
        <v>6875</v>
      </c>
      <c r="L34" s="70">
        <f t="shared" si="4"/>
        <v>12.7475339316176</v>
      </c>
      <c r="M34" s="60"/>
    </row>
    <row r="35" s="3" customFormat="1" ht="12" customHeight="1" spans="1:13">
      <c r="A35" s="98"/>
      <c r="B35" s="99"/>
      <c r="C35" s="99"/>
      <c r="D35" s="99"/>
      <c r="E35" s="100"/>
      <c r="F35" s="101"/>
      <c r="G35" s="99"/>
      <c r="H35" s="102"/>
      <c r="I35" s="100"/>
      <c r="J35" s="102"/>
      <c r="K35" s="99"/>
      <c r="L35" s="126"/>
      <c r="M35" s="127"/>
    </row>
    <row r="36" s="3" customFormat="1" ht="20" customHeight="1" spans="1:13">
      <c r="A36" s="8" t="s">
        <v>67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="3" customFormat="1" ht="20" customHeight="1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="3" customFormat="1" ht="20" customHeight="1" spans="1:13">
      <c r="A38" s="31"/>
      <c r="B38" s="31"/>
      <c r="C38" s="32"/>
      <c r="D38" s="53"/>
      <c r="E38" s="53"/>
      <c r="F38" s="53"/>
      <c r="G38" s="31"/>
      <c r="H38" s="31"/>
      <c r="I38" s="32"/>
      <c r="J38" s="33"/>
      <c r="K38" s="53" t="s">
        <v>1</v>
      </c>
      <c r="L38" s="53"/>
      <c r="M38" s="53"/>
    </row>
    <row r="39" s="3" customFormat="1" ht="20" customHeight="1" spans="1:13">
      <c r="A39" s="3" t="s">
        <v>2</v>
      </c>
      <c r="B39" s="5"/>
      <c r="C39" s="6"/>
      <c r="D39" s="54"/>
      <c r="E39" s="54"/>
      <c r="F39" s="79" t="s">
        <v>3</v>
      </c>
      <c r="G39" s="5"/>
      <c r="H39" s="5"/>
      <c r="I39" s="34" t="s">
        <v>3</v>
      </c>
      <c r="J39" s="34"/>
      <c r="K39" s="78" t="s">
        <v>4</v>
      </c>
      <c r="L39" s="78"/>
      <c r="M39" s="78"/>
    </row>
    <row r="40" s="3" customFormat="1" ht="24" customHeight="1" spans="1:12">
      <c r="A40" s="103" t="s">
        <v>5</v>
      </c>
      <c r="B40" s="104" t="s">
        <v>6</v>
      </c>
      <c r="C40" s="105"/>
      <c r="D40" s="105"/>
      <c r="E40" s="105"/>
      <c r="F40" s="106" t="s">
        <v>7</v>
      </c>
      <c r="G40" s="104" t="s">
        <v>8</v>
      </c>
      <c r="H40" s="105"/>
      <c r="I40" s="105"/>
      <c r="J40" s="105"/>
      <c r="K40" s="105"/>
      <c r="L40" s="105"/>
    </row>
    <row r="41" s="3" customFormat="1" ht="24" customHeight="1" spans="1:12">
      <c r="A41" s="107"/>
      <c r="B41" s="108" t="s">
        <v>6</v>
      </c>
      <c r="C41" s="109" t="s">
        <v>9</v>
      </c>
      <c r="D41" s="110" t="s">
        <v>10</v>
      </c>
      <c r="E41" s="111" t="s">
        <v>11</v>
      </c>
      <c r="F41" s="112"/>
      <c r="G41" s="108" t="s">
        <v>12</v>
      </c>
      <c r="H41" s="113" t="s">
        <v>8</v>
      </c>
      <c r="I41" s="111" t="s">
        <v>39</v>
      </c>
      <c r="J41" s="109" t="s">
        <v>14</v>
      </c>
      <c r="K41" s="110" t="s">
        <v>15</v>
      </c>
      <c r="L41" s="111" t="s">
        <v>16</v>
      </c>
    </row>
    <row r="42" s="3" customFormat="1" ht="24" customHeight="1" spans="1:12">
      <c r="A42" s="114"/>
      <c r="B42" s="115"/>
      <c r="C42" s="116"/>
      <c r="D42" s="117"/>
      <c r="E42" s="118"/>
      <c r="F42" s="119"/>
      <c r="G42" s="115"/>
      <c r="H42" s="120"/>
      <c r="I42" s="118"/>
      <c r="J42" s="116"/>
      <c r="K42" s="117"/>
      <c r="L42" s="118"/>
    </row>
    <row r="43" s="3" customFormat="1" ht="24" customHeight="1" spans="1:12">
      <c r="A43" s="96" t="s">
        <v>68</v>
      </c>
      <c r="B43" s="37">
        <v>60016</v>
      </c>
      <c r="C43" s="37">
        <v>58584</v>
      </c>
      <c r="D43" s="37">
        <f t="shared" ref="D43:D66" si="5">B43-C43</f>
        <v>1432</v>
      </c>
      <c r="E43" s="39">
        <f t="shared" ref="E43:E66" si="6">IF(C43&lt;=0,0,D43/C43*100)</f>
        <v>2.4443534070736</v>
      </c>
      <c r="F43" s="73"/>
      <c r="G43" s="84"/>
      <c r="H43" s="84">
        <v>60016</v>
      </c>
      <c r="I43" s="57"/>
      <c r="J43" s="57">
        <v>58584</v>
      </c>
      <c r="K43" s="128">
        <f t="shared" ref="K43:K66" si="7">H43-J43</f>
        <v>1432</v>
      </c>
      <c r="L43" s="129">
        <f t="shared" ref="L43:L66" si="8">IF(J43&lt;=0,0,K43/J43*100)</f>
        <v>2.4443534070736</v>
      </c>
    </row>
    <row r="44" s="3" customFormat="1" ht="24" customHeight="1" spans="1:12">
      <c r="A44" s="121" t="s">
        <v>69</v>
      </c>
      <c r="B44" s="37">
        <v>223</v>
      </c>
      <c r="C44" s="37">
        <v>113</v>
      </c>
      <c r="D44" s="37">
        <f t="shared" si="5"/>
        <v>110</v>
      </c>
      <c r="E44" s="39">
        <f t="shared" si="6"/>
        <v>97.3451327433628</v>
      </c>
      <c r="F44" s="73"/>
      <c r="G44" s="84"/>
      <c r="H44" s="84">
        <v>223</v>
      </c>
      <c r="I44" s="57"/>
      <c r="J44" s="57">
        <v>113</v>
      </c>
      <c r="K44" s="128">
        <f t="shared" si="7"/>
        <v>110</v>
      </c>
      <c r="L44" s="129">
        <f t="shared" si="8"/>
        <v>97.3451327433628</v>
      </c>
    </row>
    <row r="45" s="3" customFormat="1" ht="24" customHeight="1" spans="1:12">
      <c r="A45" s="121" t="s">
        <v>70</v>
      </c>
      <c r="B45" s="37">
        <v>15486</v>
      </c>
      <c r="C45" s="37">
        <v>24239</v>
      </c>
      <c r="D45" s="37">
        <f t="shared" si="5"/>
        <v>-8753</v>
      </c>
      <c r="E45" s="39">
        <f t="shared" si="6"/>
        <v>-36.1112257106316</v>
      </c>
      <c r="F45" s="40"/>
      <c r="G45" s="41"/>
      <c r="H45" s="41">
        <v>15486</v>
      </c>
      <c r="I45" s="57"/>
      <c r="J45" s="57">
        <v>24239</v>
      </c>
      <c r="K45" s="128">
        <f t="shared" si="7"/>
        <v>-8753</v>
      </c>
      <c r="L45" s="129">
        <f t="shared" si="8"/>
        <v>-36.1112257106316</v>
      </c>
    </row>
    <row r="46" s="3" customFormat="1" ht="24" customHeight="1" spans="1:12">
      <c r="A46" s="121" t="s">
        <v>71</v>
      </c>
      <c r="B46" s="37">
        <v>66115</v>
      </c>
      <c r="C46" s="37">
        <v>75273</v>
      </c>
      <c r="D46" s="37">
        <f t="shared" si="5"/>
        <v>-9158</v>
      </c>
      <c r="E46" s="39">
        <f t="shared" si="6"/>
        <v>-12.1663810396822</v>
      </c>
      <c r="F46" s="40"/>
      <c r="G46" s="41"/>
      <c r="H46" s="41">
        <v>66115</v>
      </c>
      <c r="I46" s="57"/>
      <c r="J46" s="57">
        <v>75273</v>
      </c>
      <c r="K46" s="128">
        <f t="shared" si="7"/>
        <v>-9158</v>
      </c>
      <c r="L46" s="129">
        <f t="shared" si="8"/>
        <v>-12.1663810396822</v>
      </c>
    </row>
    <row r="47" s="3" customFormat="1" ht="24" customHeight="1" spans="1:12">
      <c r="A47" s="121" t="s">
        <v>72</v>
      </c>
      <c r="B47" s="37">
        <v>4554</v>
      </c>
      <c r="C47" s="37">
        <v>642</v>
      </c>
      <c r="D47" s="37">
        <f t="shared" si="5"/>
        <v>3912</v>
      </c>
      <c r="E47" s="39">
        <f t="shared" si="6"/>
        <v>609.345794392523</v>
      </c>
      <c r="F47" s="40"/>
      <c r="G47" s="41"/>
      <c r="H47" s="41">
        <v>4554</v>
      </c>
      <c r="I47" s="57"/>
      <c r="J47" s="57">
        <v>642</v>
      </c>
      <c r="K47" s="128">
        <f t="shared" si="7"/>
        <v>3912</v>
      </c>
      <c r="L47" s="129">
        <f t="shared" si="8"/>
        <v>609.345794392523</v>
      </c>
    </row>
    <row r="48" s="3" customFormat="1" ht="24" customHeight="1" spans="1:12">
      <c r="A48" s="121" t="s">
        <v>73</v>
      </c>
      <c r="B48" s="37">
        <v>4351</v>
      </c>
      <c r="C48" s="37">
        <v>5585</v>
      </c>
      <c r="D48" s="37">
        <f t="shared" si="5"/>
        <v>-1234</v>
      </c>
      <c r="E48" s="39">
        <f t="shared" si="6"/>
        <v>-22.094897045658</v>
      </c>
      <c r="F48" s="40"/>
      <c r="G48" s="41"/>
      <c r="H48" s="41">
        <v>4351</v>
      </c>
      <c r="I48" s="57"/>
      <c r="J48" s="57">
        <v>5585</v>
      </c>
      <c r="K48" s="128">
        <f t="shared" si="7"/>
        <v>-1234</v>
      </c>
      <c r="L48" s="129">
        <f t="shared" si="8"/>
        <v>-22.094897045658</v>
      </c>
    </row>
    <row r="49" s="3" customFormat="1" ht="24" customHeight="1" spans="1:12">
      <c r="A49" s="121" t="s">
        <v>74</v>
      </c>
      <c r="B49" s="37">
        <v>25787</v>
      </c>
      <c r="C49" s="37">
        <v>38653</v>
      </c>
      <c r="D49" s="37">
        <f t="shared" si="5"/>
        <v>-12866</v>
      </c>
      <c r="E49" s="39">
        <f t="shared" si="6"/>
        <v>-33.2859027759812</v>
      </c>
      <c r="F49" s="40"/>
      <c r="G49" s="41"/>
      <c r="H49" s="41">
        <v>25787</v>
      </c>
      <c r="I49" s="57"/>
      <c r="J49" s="57">
        <v>38653</v>
      </c>
      <c r="K49" s="128">
        <f t="shared" si="7"/>
        <v>-12866</v>
      </c>
      <c r="L49" s="129">
        <f t="shared" si="8"/>
        <v>-33.2859027759812</v>
      </c>
    </row>
    <row r="50" s="3" customFormat="1" ht="24" customHeight="1" spans="1:12">
      <c r="A50" s="121" t="s">
        <v>75</v>
      </c>
      <c r="B50" s="37">
        <v>125907</v>
      </c>
      <c r="C50" s="37">
        <v>27197</v>
      </c>
      <c r="D50" s="37">
        <f t="shared" si="5"/>
        <v>98710</v>
      </c>
      <c r="E50" s="39">
        <f t="shared" si="6"/>
        <v>362.944442401736</v>
      </c>
      <c r="F50" s="40"/>
      <c r="G50" s="41"/>
      <c r="H50" s="41">
        <v>125907</v>
      </c>
      <c r="I50" s="57"/>
      <c r="J50" s="57">
        <v>27197</v>
      </c>
      <c r="K50" s="128">
        <f t="shared" si="7"/>
        <v>98710</v>
      </c>
      <c r="L50" s="129">
        <f t="shared" si="8"/>
        <v>362.944442401736</v>
      </c>
    </row>
    <row r="51" s="3" customFormat="1" ht="24" customHeight="1" spans="1:12">
      <c r="A51" s="121" t="s">
        <v>76</v>
      </c>
      <c r="B51" s="37">
        <v>3552</v>
      </c>
      <c r="C51" s="37">
        <v>5403</v>
      </c>
      <c r="D51" s="37">
        <f t="shared" si="5"/>
        <v>-1851</v>
      </c>
      <c r="E51" s="39">
        <f t="shared" si="6"/>
        <v>-34.258745141588</v>
      </c>
      <c r="F51" s="40"/>
      <c r="G51" s="41"/>
      <c r="H51" s="41">
        <v>3552</v>
      </c>
      <c r="I51" s="57"/>
      <c r="J51" s="57">
        <v>5403</v>
      </c>
      <c r="K51" s="128">
        <f t="shared" si="7"/>
        <v>-1851</v>
      </c>
      <c r="L51" s="129">
        <f t="shared" si="8"/>
        <v>-34.258745141588</v>
      </c>
    </row>
    <row r="52" s="3" customFormat="1" ht="24" customHeight="1" spans="1:12">
      <c r="A52" s="134" t="s">
        <v>77</v>
      </c>
      <c r="B52" s="37">
        <v>8251</v>
      </c>
      <c r="C52" s="37">
        <v>22867</v>
      </c>
      <c r="D52" s="37">
        <f t="shared" si="5"/>
        <v>-14616</v>
      </c>
      <c r="E52" s="39">
        <f t="shared" si="6"/>
        <v>-63.917435605895</v>
      </c>
      <c r="F52" s="40"/>
      <c r="G52" s="41"/>
      <c r="H52" s="41">
        <v>8251</v>
      </c>
      <c r="I52" s="57"/>
      <c r="J52" s="57">
        <v>22867</v>
      </c>
      <c r="K52" s="128">
        <f t="shared" si="7"/>
        <v>-14616</v>
      </c>
      <c r="L52" s="129">
        <f t="shared" si="8"/>
        <v>-63.917435605895</v>
      </c>
    </row>
    <row r="53" s="3" customFormat="1" ht="24" customHeight="1" spans="1:12">
      <c r="A53" s="134" t="s">
        <v>78</v>
      </c>
      <c r="B53" s="37">
        <v>21413</v>
      </c>
      <c r="C53" s="37">
        <v>50882</v>
      </c>
      <c r="D53" s="37">
        <f t="shared" si="5"/>
        <v>-29469</v>
      </c>
      <c r="E53" s="39">
        <f t="shared" si="6"/>
        <v>-57.916355489171</v>
      </c>
      <c r="F53" s="40"/>
      <c r="G53" s="41"/>
      <c r="H53" s="41">
        <v>21413</v>
      </c>
      <c r="I53" s="57"/>
      <c r="J53" s="57">
        <v>50882</v>
      </c>
      <c r="K53" s="128">
        <f t="shared" si="7"/>
        <v>-29469</v>
      </c>
      <c r="L53" s="129">
        <f t="shared" si="8"/>
        <v>-57.916355489171</v>
      </c>
    </row>
    <row r="54" s="3" customFormat="1" ht="24" customHeight="1" spans="1:12">
      <c r="A54" s="134" t="s">
        <v>79</v>
      </c>
      <c r="B54" s="37">
        <v>8342</v>
      </c>
      <c r="C54" s="37">
        <v>13312</v>
      </c>
      <c r="D54" s="37">
        <f t="shared" si="5"/>
        <v>-4970</v>
      </c>
      <c r="E54" s="39">
        <f t="shared" si="6"/>
        <v>-37.3347355769231</v>
      </c>
      <c r="F54" s="40"/>
      <c r="G54" s="41"/>
      <c r="H54" s="41">
        <v>8342</v>
      </c>
      <c r="I54" s="57"/>
      <c r="J54" s="57">
        <v>13312</v>
      </c>
      <c r="K54" s="128">
        <f t="shared" si="7"/>
        <v>-4970</v>
      </c>
      <c r="L54" s="129">
        <f t="shared" si="8"/>
        <v>-37.3347355769231</v>
      </c>
    </row>
    <row r="55" s="3" customFormat="1" ht="24" customHeight="1" spans="1:12">
      <c r="A55" s="96" t="s">
        <v>80</v>
      </c>
      <c r="B55" s="37">
        <v>653</v>
      </c>
      <c r="C55" s="37">
        <v>8537</v>
      </c>
      <c r="D55" s="37">
        <f t="shared" si="5"/>
        <v>-7884</v>
      </c>
      <c r="E55" s="39">
        <f t="shared" si="6"/>
        <v>-92.3509429541994</v>
      </c>
      <c r="F55" s="40"/>
      <c r="G55" s="41"/>
      <c r="H55" s="41">
        <v>653</v>
      </c>
      <c r="I55" s="57"/>
      <c r="J55" s="57">
        <v>8537</v>
      </c>
      <c r="K55" s="128">
        <f t="shared" si="7"/>
        <v>-7884</v>
      </c>
      <c r="L55" s="129">
        <f t="shared" si="8"/>
        <v>-92.3509429541994</v>
      </c>
    </row>
    <row r="56" s="3" customFormat="1" ht="24" customHeight="1" spans="1:12">
      <c r="A56" s="96" t="s">
        <v>81</v>
      </c>
      <c r="B56" s="37">
        <v>241</v>
      </c>
      <c r="C56" s="37">
        <v>1228</v>
      </c>
      <c r="D56" s="37">
        <f t="shared" si="5"/>
        <v>-987</v>
      </c>
      <c r="E56" s="39">
        <f t="shared" si="6"/>
        <v>-80.3745928338762</v>
      </c>
      <c r="F56" s="40"/>
      <c r="G56" s="41"/>
      <c r="H56" s="41">
        <v>241</v>
      </c>
      <c r="I56" s="57"/>
      <c r="J56" s="57">
        <v>1228</v>
      </c>
      <c r="K56" s="128">
        <f t="shared" si="7"/>
        <v>-987</v>
      </c>
      <c r="L56" s="129">
        <f t="shared" si="8"/>
        <v>-80.3745928338762</v>
      </c>
    </row>
    <row r="57" s="3" customFormat="1" ht="24" customHeight="1" spans="1:12">
      <c r="A57" s="96" t="s">
        <v>82</v>
      </c>
      <c r="B57" s="37">
        <v>0</v>
      </c>
      <c r="C57" s="37">
        <v>0</v>
      </c>
      <c r="D57" s="37">
        <f t="shared" si="5"/>
        <v>0</v>
      </c>
      <c r="E57" s="39">
        <f t="shared" si="6"/>
        <v>0</v>
      </c>
      <c r="F57" s="40"/>
      <c r="G57" s="41"/>
      <c r="H57" s="41">
        <v>0</v>
      </c>
      <c r="I57" s="57"/>
      <c r="J57" s="57">
        <v>0</v>
      </c>
      <c r="K57" s="128">
        <f t="shared" si="7"/>
        <v>0</v>
      </c>
      <c r="L57" s="129">
        <f t="shared" si="8"/>
        <v>0</v>
      </c>
    </row>
    <row r="58" s="3" customFormat="1" ht="24" customHeight="1" spans="1:12">
      <c r="A58" s="122" t="s">
        <v>83</v>
      </c>
      <c r="B58" s="37">
        <v>4403</v>
      </c>
      <c r="C58" s="37">
        <v>4480</v>
      </c>
      <c r="D58" s="37">
        <f t="shared" si="5"/>
        <v>-77</v>
      </c>
      <c r="E58" s="39">
        <f t="shared" si="6"/>
        <v>-1.71875</v>
      </c>
      <c r="F58" s="40"/>
      <c r="G58" s="41"/>
      <c r="H58" s="41">
        <v>4403</v>
      </c>
      <c r="I58" s="57"/>
      <c r="J58" s="57">
        <v>4480</v>
      </c>
      <c r="K58" s="128">
        <f t="shared" si="7"/>
        <v>-77</v>
      </c>
      <c r="L58" s="129">
        <f t="shared" si="8"/>
        <v>-1.71875</v>
      </c>
    </row>
    <row r="59" s="3" customFormat="1" ht="24" customHeight="1" spans="1:12">
      <c r="A59" s="135" t="s">
        <v>84</v>
      </c>
      <c r="B59" s="37">
        <v>3461</v>
      </c>
      <c r="C59" s="37">
        <v>3389</v>
      </c>
      <c r="D59" s="37">
        <f t="shared" si="5"/>
        <v>72</v>
      </c>
      <c r="E59" s="39">
        <f t="shared" si="6"/>
        <v>2.12452050752434</v>
      </c>
      <c r="F59" s="40"/>
      <c r="G59" s="41"/>
      <c r="H59" s="41">
        <v>3461</v>
      </c>
      <c r="I59" s="57"/>
      <c r="J59" s="57">
        <v>3389</v>
      </c>
      <c r="K59" s="128">
        <f t="shared" si="7"/>
        <v>72</v>
      </c>
      <c r="L59" s="129">
        <f t="shared" si="8"/>
        <v>2.12452050752434</v>
      </c>
    </row>
    <row r="60" s="3" customFormat="1" ht="24" customHeight="1" spans="1:12">
      <c r="A60" s="135" t="s">
        <v>85</v>
      </c>
      <c r="B60" s="37">
        <v>5235</v>
      </c>
      <c r="C60" s="37">
        <v>1868</v>
      </c>
      <c r="D60" s="37">
        <f t="shared" si="5"/>
        <v>3367</v>
      </c>
      <c r="E60" s="39">
        <f t="shared" si="6"/>
        <v>180.24625267666</v>
      </c>
      <c r="F60" s="40"/>
      <c r="G60" s="41"/>
      <c r="H60" s="41">
        <v>5235</v>
      </c>
      <c r="I60" s="57"/>
      <c r="J60" s="57">
        <v>1868</v>
      </c>
      <c r="K60" s="128">
        <f t="shared" si="7"/>
        <v>3367</v>
      </c>
      <c r="L60" s="129">
        <f t="shared" si="8"/>
        <v>180.24625267666</v>
      </c>
    </row>
    <row r="61" s="3" customFormat="1" ht="24" customHeight="1" spans="1:12">
      <c r="A61" s="96" t="s">
        <v>86</v>
      </c>
      <c r="B61" s="37">
        <v>1384</v>
      </c>
      <c r="C61" s="37">
        <v>2054</v>
      </c>
      <c r="D61" s="37">
        <f t="shared" si="5"/>
        <v>-670</v>
      </c>
      <c r="E61" s="39">
        <f t="shared" si="6"/>
        <v>-32.6192794547225</v>
      </c>
      <c r="F61" s="40"/>
      <c r="G61" s="41"/>
      <c r="H61" s="41">
        <v>1384</v>
      </c>
      <c r="I61" s="57"/>
      <c r="J61" s="57">
        <v>2054</v>
      </c>
      <c r="K61" s="128">
        <f t="shared" si="7"/>
        <v>-670</v>
      </c>
      <c r="L61" s="129">
        <f t="shared" si="8"/>
        <v>-32.6192794547225</v>
      </c>
    </row>
    <row r="62" s="3" customFormat="1" ht="24" customHeight="1" spans="1:12">
      <c r="A62" s="121" t="s">
        <v>87</v>
      </c>
      <c r="B62" s="37">
        <v>398</v>
      </c>
      <c r="C62" s="37">
        <v>1958</v>
      </c>
      <c r="D62" s="37">
        <f t="shared" si="5"/>
        <v>-1560</v>
      </c>
      <c r="E62" s="39">
        <f t="shared" si="6"/>
        <v>-79.6731358529111</v>
      </c>
      <c r="F62" s="40"/>
      <c r="G62" s="41"/>
      <c r="H62" s="41">
        <v>398</v>
      </c>
      <c r="I62" s="57"/>
      <c r="J62" s="57">
        <v>1958</v>
      </c>
      <c r="K62" s="128">
        <f t="shared" si="7"/>
        <v>-1560</v>
      </c>
      <c r="L62" s="129">
        <f t="shared" si="8"/>
        <v>-79.6731358529111</v>
      </c>
    </row>
    <row r="63" s="3" customFormat="1" ht="24" customHeight="1" spans="1:12">
      <c r="A63" s="121" t="s">
        <v>88</v>
      </c>
      <c r="B63" s="37">
        <v>313</v>
      </c>
      <c r="C63" s="37">
        <v>1492</v>
      </c>
      <c r="D63" s="37">
        <f t="shared" si="5"/>
        <v>-1179</v>
      </c>
      <c r="E63" s="39">
        <f t="shared" si="6"/>
        <v>-79.0214477211796</v>
      </c>
      <c r="F63" s="40"/>
      <c r="G63" s="41"/>
      <c r="H63" s="41">
        <v>313</v>
      </c>
      <c r="I63" s="57"/>
      <c r="J63" s="57">
        <v>1492</v>
      </c>
      <c r="K63" s="128">
        <f t="shared" si="7"/>
        <v>-1179</v>
      </c>
      <c r="L63" s="129">
        <f t="shared" si="8"/>
        <v>-79.0214477211796</v>
      </c>
    </row>
    <row r="64" s="3" customFormat="1" ht="24" customHeight="1" spans="1:12">
      <c r="A64" s="121" t="s">
        <v>89</v>
      </c>
      <c r="B64" s="37">
        <v>0</v>
      </c>
      <c r="C64" s="37">
        <v>0</v>
      </c>
      <c r="D64" s="37">
        <f t="shared" si="5"/>
        <v>0</v>
      </c>
      <c r="E64" s="39">
        <f t="shared" si="6"/>
        <v>0</v>
      </c>
      <c r="F64" s="40"/>
      <c r="G64" s="41"/>
      <c r="H64" s="41">
        <v>0</v>
      </c>
      <c r="I64" s="57"/>
      <c r="J64" s="57">
        <v>0</v>
      </c>
      <c r="K64" s="128">
        <f t="shared" si="7"/>
        <v>0</v>
      </c>
      <c r="L64" s="129">
        <f t="shared" si="8"/>
        <v>0</v>
      </c>
    </row>
    <row r="65" s="3" customFormat="1" ht="24" customHeight="1" spans="1:12">
      <c r="A65" s="121" t="s">
        <v>90</v>
      </c>
      <c r="B65" s="37">
        <v>0</v>
      </c>
      <c r="C65" s="37">
        <v>0</v>
      </c>
      <c r="D65" s="37">
        <f t="shared" si="5"/>
        <v>0</v>
      </c>
      <c r="E65" s="39">
        <f t="shared" si="6"/>
        <v>0</v>
      </c>
      <c r="F65" s="40"/>
      <c r="G65" s="41"/>
      <c r="H65" s="41">
        <v>0</v>
      </c>
      <c r="I65" s="57"/>
      <c r="J65" s="57">
        <v>0</v>
      </c>
      <c r="K65" s="128">
        <f t="shared" si="7"/>
        <v>0</v>
      </c>
      <c r="L65" s="129">
        <f t="shared" si="8"/>
        <v>0</v>
      </c>
    </row>
    <row r="66" s="3" customFormat="1" ht="24" customHeight="1" spans="1:12">
      <c r="A66" s="130" t="s">
        <v>91</v>
      </c>
      <c r="B66" s="37">
        <v>360085</v>
      </c>
      <c r="C66" s="37">
        <v>347756</v>
      </c>
      <c r="D66" s="37">
        <f t="shared" si="5"/>
        <v>12329</v>
      </c>
      <c r="E66" s="39">
        <f t="shared" si="6"/>
        <v>3.54530187832848</v>
      </c>
      <c r="F66" s="40"/>
      <c r="G66" s="41"/>
      <c r="H66" s="41">
        <v>360085</v>
      </c>
      <c r="I66" s="57"/>
      <c r="J66" s="57">
        <v>347756</v>
      </c>
      <c r="K66" s="128">
        <f t="shared" si="7"/>
        <v>12329</v>
      </c>
      <c r="L66" s="129">
        <f t="shared" si="8"/>
        <v>3.54530187832848</v>
      </c>
    </row>
    <row r="67" s="3" customFormat="1" spans="1:12">
      <c r="A67" s="5"/>
      <c r="B67" s="5"/>
      <c r="C67" s="5"/>
      <c r="D67" s="6"/>
      <c r="E67" s="7"/>
      <c r="F67" s="6"/>
      <c r="G67" s="5"/>
      <c r="H67" s="7"/>
      <c r="I67" s="5"/>
      <c r="J67" s="6"/>
      <c r="K67" s="5"/>
      <c r="L67" s="7"/>
    </row>
    <row r="68" s="3" customFormat="1" spans="1:12">
      <c r="A68" s="5"/>
      <c r="B68" s="5"/>
      <c r="C68" s="5"/>
      <c r="D68" s="6"/>
      <c r="E68" s="7"/>
      <c r="F68" s="6"/>
      <c r="G68" s="5"/>
      <c r="H68" s="7"/>
      <c r="I68" s="5"/>
      <c r="J68" s="6"/>
      <c r="K68" s="5"/>
      <c r="L68" s="7"/>
    </row>
  </sheetData>
  <mergeCells count="38">
    <mergeCell ref="D3:F3"/>
    <mergeCell ref="K3:M3"/>
    <mergeCell ref="D4:E4"/>
    <mergeCell ref="K4:M4"/>
    <mergeCell ref="B5:E5"/>
    <mergeCell ref="G5:L5"/>
    <mergeCell ref="D38:F38"/>
    <mergeCell ref="K38:M38"/>
    <mergeCell ref="D39:E39"/>
    <mergeCell ref="K39:M39"/>
    <mergeCell ref="B40:E40"/>
    <mergeCell ref="G40:L40"/>
    <mergeCell ref="A5:A7"/>
    <mergeCell ref="A40:A42"/>
    <mergeCell ref="B6:B7"/>
    <mergeCell ref="B41:B42"/>
    <mergeCell ref="C6:C7"/>
    <mergeCell ref="C41:C42"/>
    <mergeCell ref="D6:D7"/>
    <mergeCell ref="D41:D42"/>
    <mergeCell ref="E6:E7"/>
    <mergeCell ref="E41:E42"/>
    <mergeCell ref="F5:F7"/>
    <mergeCell ref="F40:F42"/>
    <mergeCell ref="G6:G7"/>
    <mergeCell ref="G41:G42"/>
    <mergeCell ref="H6:H7"/>
    <mergeCell ref="H41:H42"/>
    <mergeCell ref="I6:I7"/>
    <mergeCell ref="I41:I42"/>
    <mergeCell ref="J6:J7"/>
    <mergeCell ref="J41:J42"/>
    <mergeCell ref="K6:K7"/>
    <mergeCell ref="K41:K42"/>
    <mergeCell ref="L6:L7"/>
    <mergeCell ref="L41:L42"/>
    <mergeCell ref="A1:M2"/>
    <mergeCell ref="A36:M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showZeros="0" workbookViewId="0">
      <selection activeCell="L9" sqref="L9"/>
    </sheetView>
  </sheetViews>
  <sheetFormatPr defaultColWidth="9.45454545454546" defaultRowHeight="24" customHeight="1"/>
  <cols>
    <col min="1" max="1" width="40.5" style="5" customWidth="1"/>
    <col min="2" max="2" width="11.8636363636364" style="5" customWidth="1"/>
    <col min="3" max="3" width="11.5909090909091" style="5" customWidth="1"/>
    <col min="4" max="4" width="11.5909090909091" style="6" customWidth="1"/>
    <col min="5" max="5" width="11.0454545454545" style="7" customWidth="1"/>
    <col min="6" max="6" width="10.7727272727273" style="63" customWidth="1"/>
    <col min="7" max="7" width="10.6363636363636" style="5" hidden="1" customWidth="1"/>
    <col min="8" max="9" width="10.3636363636364" style="5" customWidth="1"/>
    <col min="10" max="10" width="10.7727272727273" style="6" customWidth="1"/>
    <col min="11" max="11" width="9.81818181818182" style="5"/>
    <col min="12" max="12" width="11.8636363636364" style="7" customWidth="1"/>
    <col min="13" max="13" width="10.7727272727273" style="3" hidden="1" customWidth="1"/>
    <col min="14" max="32" width="9.81818181818182" style="3"/>
    <col min="33" max="16384" width="9.45454545454546" style="3"/>
  </cols>
  <sheetData>
    <row r="1" s="3" customFormat="1" customHeight="1" spans="1:12">
      <c r="A1" s="8" t="s">
        <v>92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62" customFormat="1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52"/>
    </row>
    <row r="3" s="62" customFormat="1" customHeight="1" spans="1:13">
      <c r="A3" s="31"/>
      <c r="B3" s="31"/>
      <c r="C3" s="31"/>
      <c r="D3" s="32"/>
      <c r="E3" s="33"/>
      <c r="F3" s="64"/>
      <c r="G3" s="31"/>
      <c r="H3" s="31"/>
      <c r="I3" s="31"/>
      <c r="J3" s="32"/>
      <c r="K3" s="31"/>
      <c r="L3" s="53" t="s">
        <v>1</v>
      </c>
      <c r="M3" s="53"/>
    </row>
    <row r="4" s="3" customFormat="1" customHeight="1" spans="1:13">
      <c r="A4" s="3" t="s">
        <v>2</v>
      </c>
      <c r="B4" s="5"/>
      <c r="C4" s="5"/>
      <c r="D4" s="34"/>
      <c r="E4" s="34"/>
      <c r="F4" s="34"/>
      <c r="G4" s="34"/>
      <c r="H4" s="65"/>
      <c r="I4" s="5"/>
      <c r="J4" s="6"/>
      <c r="K4" s="5"/>
      <c r="L4" s="78" t="s">
        <v>4</v>
      </c>
      <c r="M4" s="79" t="s">
        <v>3</v>
      </c>
    </row>
    <row r="5" s="3" customFormat="1" customHeight="1" spans="1:13">
      <c r="A5" s="66" t="s">
        <v>5</v>
      </c>
      <c r="B5" s="16" t="s">
        <v>6</v>
      </c>
      <c r="C5" s="16"/>
      <c r="D5" s="16"/>
      <c r="E5" s="16"/>
      <c r="F5" s="17" t="s">
        <v>7</v>
      </c>
      <c r="G5" s="67" t="s">
        <v>8</v>
      </c>
      <c r="H5" s="67"/>
      <c r="I5" s="67"/>
      <c r="J5" s="67"/>
      <c r="K5" s="67"/>
      <c r="L5" s="67"/>
      <c r="M5" s="79"/>
    </row>
    <row r="6" s="3" customFormat="1" customHeight="1" spans="1:13">
      <c r="A6" s="66"/>
      <c r="B6" s="18" t="s">
        <v>6</v>
      </c>
      <c r="C6" s="18" t="s">
        <v>9</v>
      </c>
      <c r="D6" s="18" t="s">
        <v>10</v>
      </c>
      <c r="E6" s="20" t="s">
        <v>11</v>
      </c>
      <c r="F6" s="21"/>
      <c r="G6" s="18" t="s">
        <v>12</v>
      </c>
      <c r="H6" s="19" t="s">
        <v>8</v>
      </c>
      <c r="I6" s="20" t="s">
        <v>39</v>
      </c>
      <c r="J6" s="19" t="s">
        <v>14</v>
      </c>
      <c r="K6" s="17" t="s">
        <v>93</v>
      </c>
      <c r="L6" s="20" t="s">
        <v>16</v>
      </c>
      <c r="M6" s="80" t="s">
        <v>17</v>
      </c>
    </row>
    <row r="7" s="3" customFormat="1" customHeight="1" spans="1:13">
      <c r="A7" s="66"/>
      <c r="B7" s="18"/>
      <c r="C7" s="18"/>
      <c r="D7" s="18"/>
      <c r="E7" s="20"/>
      <c r="F7" s="21"/>
      <c r="G7" s="18"/>
      <c r="H7" s="19"/>
      <c r="I7" s="20"/>
      <c r="J7" s="19"/>
      <c r="K7" s="21"/>
      <c r="L7" s="81"/>
      <c r="M7" s="82"/>
    </row>
    <row r="8" s="3" customFormat="1" customHeight="1" spans="1:13">
      <c r="A8" s="66"/>
      <c r="B8" s="18"/>
      <c r="C8" s="18"/>
      <c r="D8" s="18"/>
      <c r="E8" s="20"/>
      <c r="F8" s="23"/>
      <c r="G8" s="18"/>
      <c r="H8" s="19"/>
      <c r="I8" s="20"/>
      <c r="J8" s="19"/>
      <c r="K8" s="23"/>
      <c r="L8" s="81"/>
      <c r="M8" s="83"/>
    </row>
    <row r="9" s="3" customFormat="1" customHeight="1" spans="1:13">
      <c r="A9" s="68" t="s">
        <v>94</v>
      </c>
      <c r="B9" s="69">
        <v>10649</v>
      </c>
      <c r="C9" s="38">
        <v>92458</v>
      </c>
      <c r="D9" s="69">
        <f t="shared" ref="D9:D24" si="0">B9-C9</f>
        <v>-81809</v>
      </c>
      <c r="E9" s="70">
        <f t="shared" ref="E9:E24" si="1">IF(C9&lt;=0,0,D9/C9*100)</f>
        <v>-88.4823379264098</v>
      </c>
      <c r="F9" s="69"/>
      <c r="G9" s="40"/>
      <c r="H9" s="41">
        <v>10649</v>
      </c>
      <c r="I9" s="70">
        <f t="shared" ref="I9:I24" si="2">IF(F9&lt;=0,0,H9/F9*100)</f>
        <v>0</v>
      </c>
      <c r="J9" s="84">
        <v>92458</v>
      </c>
      <c r="K9" s="69">
        <f t="shared" ref="K9:K24" si="3">H9-J9</f>
        <v>-81809</v>
      </c>
      <c r="L9" s="70">
        <f t="shared" ref="L9:L24" si="4">IF(J9&lt;=0,0,K9/J9*100)</f>
        <v>-88.4823379264098</v>
      </c>
      <c r="M9" s="85"/>
    </row>
    <row r="10" s="3" customFormat="1" customHeight="1" spans="1:13">
      <c r="A10" s="37" t="s">
        <v>19</v>
      </c>
      <c r="B10" s="69">
        <v>9813</v>
      </c>
      <c r="C10" s="38">
        <v>50902</v>
      </c>
      <c r="D10" s="69">
        <f t="shared" si="0"/>
        <v>-41089</v>
      </c>
      <c r="E10" s="70">
        <f t="shared" si="1"/>
        <v>-80.7217791049468</v>
      </c>
      <c r="F10" s="37"/>
      <c r="G10" s="40"/>
      <c r="H10" s="41">
        <v>9813</v>
      </c>
      <c r="I10" s="70">
        <f t="shared" si="2"/>
        <v>0</v>
      </c>
      <c r="J10" s="84">
        <v>50902</v>
      </c>
      <c r="K10" s="69">
        <f t="shared" si="3"/>
        <v>-41089</v>
      </c>
      <c r="L10" s="70">
        <f t="shared" si="4"/>
        <v>-80.7217791049468</v>
      </c>
      <c r="M10" s="60"/>
    </row>
    <row r="11" s="3" customFormat="1" customHeight="1" spans="1:13">
      <c r="A11" s="37" t="s">
        <v>20</v>
      </c>
      <c r="B11" s="69">
        <v>1</v>
      </c>
      <c r="C11" s="38">
        <v>2</v>
      </c>
      <c r="D11" s="69">
        <f t="shared" si="0"/>
        <v>-1</v>
      </c>
      <c r="E11" s="70">
        <f t="shared" si="1"/>
        <v>-50</v>
      </c>
      <c r="F11" s="37"/>
      <c r="G11" s="40"/>
      <c r="H11" s="41">
        <v>1</v>
      </c>
      <c r="I11" s="70">
        <f t="shared" si="2"/>
        <v>0</v>
      </c>
      <c r="J11" s="84">
        <v>2</v>
      </c>
      <c r="K11" s="69">
        <f t="shared" si="3"/>
        <v>-1</v>
      </c>
      <c r="L11" s="70">
        <f t="shared" si="4"/>
        <v>-50</v>
      </c>
      <c r="M11" s="60"/>
    </row>
    <row r="12" s="3" customFormat="1" customHeight="1" spans="1:13">
      <c r="A12" s="71" t="s">
        <v>21</v>
      </c>
      <c r="B12" s="69">
        <v>0</v>
      </c>
      <c r="C12" s="38">
        <v>0</v>
      </c>
      <c r="D12" s="69">
        <f t="shared" si="0"/>
        <v>0</v>
      </c>
      <c r="E12" s="70">
        <f t="shared" si="1"/>
        <v>0</v>
      </c>
      <c r="F12" s="37"/>
      <c r="G12" s="40"/>
      <c r="H12" s="41">
        <v>0</v>
      </c>
      <c r="I12" s="70">
        <f t="shared" si="2"/>
        <v>0</v>
      </c>
      <c r="J12" s="84">
        <v>0</v>
      </c>
      <c r="K12" s="69">
        <f t="shared" si="3"/>
        <v>0</v>
      </c>
      <c r="L12" s="70">
        <f t="shared" si="4"/>
        <v>0</v>
      </c>
      <c r="M12" s="60"/>
    </row>
    <row r="13" s="3" customFormat="1" customHeight="1" spans="1:13">
      <c r="A13" s="71" t="s">
        <v>22</v>
      </c>
      <c r="B13" s="69">
        <v>0</v>
      </c>
      <c r="C13" s="38">
        <v>0</v>
      </c>
      <c r="D13" s="69">
        <f t="shared" si="0"/>
        <v>0</v>
      </c>
      <c r="E13" s="70">
        <f t="shared" si="1"/>
        <v>0</v>
      </c>
      <c r="F13" s="37"/>
      <c r="G13" s="40"/>
      <c r="H13" s="41">
        <v>0</v>
      </c>
      <c r="I13" s="70">
        <f t="shared" si="2"/>
        <v>0</v>
      </c>
      <c r="J13" s="84">
        <v>0</v>
      </c>
      <c r="K13" s="69">
        <f t="shared" si="3"/>
        <v>0</v>
      </c>
      <c r="L13" s="70">
        <f t="shared" si="4"/>
        <v>0</v>
      </c>
      <c r="M13" s="60"/>
    </row>
    <row r="14" s="3" customFormat="1" customHeight="1" spans="1:13">
      <c r="A14" s="71" t="s">
        <v>23</v>
      </c>
      <c r="B14" s="69">
        <v>177</v>
      </c>
      <c r="C14" s="38">
        <v>183</v>
      </c>
      <c r="D14" s="69">
        <f t="shared" si="0"/>
        <v>-6</v>
      </c>
      <c r="E14" s="70">
        <f t="shared" si="1"/>
        <v>-3.27868852459016</v>
      </c>
      <c r="F14" s="37"/>
      <c r="G14" s="40"/>
      <c r="H14" s="41">
        <v>177</v>
      </c>
      <c r="I14" s="70">
        <f t="shared" si="2"/>
        <v>0</v>
      </c>
      <c r="J14" s="84">
        <v>183</v>
      </c>
      <c r="K14" s="69">
        <f t="shared" si="3"/>
        <v>-6</v>
      </c>
      <c r="L14" s="70">
        <f t="shared" si="4"/>
        <v>-3.27868852459016</v>
      </c>
      <c r="M14" s="60"/>
    </row>
    <row r="15" s="3" customFormat="1" customHeight="1" spans="1:13">
      <c r="A15" s="71" t="s">
        <v>24</v>
      </c>
      <c r="B15" s="69">
        <v>59</v>
      </c>
      <c r="C15" s="38">
        <v>1307</v>
      </c>
      <c r="D15" s="69">
        <f t="shared" si="0"/>
        <v>-1248</v>
      </c>
      <c r="E15" s="70">
        <f t="shared" si="1"/>
        <v>-95.4858454475899</v>
      </c>
      <c r="F15" s="37"/>
      <c r="G15" s="40"/>
      <c r="H15" s="41">
        <v>59</v>
      </c>
      <c r="I15" s="70">
        <f t="shared" si="2"/>
        <v>0</v>
      </c>
      <c r="J15" s="84">
        <v>1307</v>
      </c>
      <c r="K15" s="69">
        <f t="shared" si="3"/>
        <v>-1248</v>
      </c>
      <c r="L15" s="70">
        <f t="shared" si="4"/>
        <v>-95.4858454475899</v>
      </c>
      <c r="M15" s="60"/>
    </row>
    <row r="16" s="3" customFormat="1" customHeight="1" spans="1:13">
      <c r="A16" s="71" t="s">
        <v>25</v>
      </c>
      <c r="B16" s="69">
        <v>599</v>
      </c>
      <c r="C16" s="38">
        <v>40064</v>
      </c>
      <c r="D16" s="69">
        <f t="shared" si="0"/>
        <v>-39465</v>
      </c>
      <c r="E16" s="70">
        <f t="shared" si="1"/>
        <v>-98.504892172524</v>
      </c>
      <c r="F16" s="37"/>
      <c r="G16" s="40"/>
      <c r="H16" s="41">
        <v>599</v>
      </c>
      <c r="I16" s="70">
        <f t="shared" si="2"/>
        <v>0</v>
      </c>
      <c r="J16" s="84">
        <v>40064</v>
      </c>
      <c r="K16" s="69">
        <f t="shared" si="3"/>
        <v>-39465</v>
      </c>
      <c r="L16" s="70">
        <f t="shared" si="4"/>
        <v>-98.504892172524</v>
      </c>
      <c r="M16" s="60"/>
    </row>
    <row r="17" s="3" customFormat="1" customHeight="1" spans="1:13">
      <c r="A17" s="72" t="s">
        <v>95</v>
      </c>
      <c r="B17" s="69">
        <v>14935</v>
      </c>
      <c r="C17" s="38">
        <v>104607</v>
      </c>
      <c r="D17" s="69">
        <f t="shared" si="0"/>
        <v>-89672</v>
      </c>
      <c r="E17" s="70">
        <f t="shared" si="1"/>
        <v>-85.7227527794507</v>
      </c>
      <c r="F17" s="37"/>
      <c r="G17" s="40"/>
      <c r="H17" s="41">
        <v>14935</v>
      </c>
      <c r="I17" s="70">
        <f t="shared" si="2"/>
        <v>0</v>
      </c>
      <c r="J17" s="84">
        <v>104607</v>
      </c>
      <c r="K17" s="69">
        <f t="shared" si="3"/>
        <v>-89672</v>
      </c>
      <c r="L17" s="70">
        <f t="shared" si="4"/>
        <v>-85.7227527794507</v>
      </c>
      <c r="M17" s="60"/>
    </row>
    <row r="18" s="3" customFormat="1" customHeight="1" spans="1:13">
      <c r="A18" s="37" t="s">
        <v>19</v>
      </c>
      <c r="B18" s="69">
        <v>0</v>
      </c>
      <c r="C18" s="38">
        <v>25396</v>
      </c>
      <c r="D18" s="69">
        <f t="shared" si="0"/>
        <v>-25396</v>
      </c>
      <c r="E18" s="70">
        <f t="shared" si="1"/>
        <v>-100</v>
      </c>
      <c r="F18" s="37"/>
      <c r="G18" s="40"/>
      <c r="H18" s="41">
        <v>0</v>
      </c>
      <c r="I18" s="70">
        <f t="shared" si="2"/>
        <v>0</v>
      </c>
      <c r="J18" s="84">
        <v>25396</v>
      </c>
      <c r="K18" s="69">
        <f t="shared" si="3"/>
        <v>-25396</v>
      </c>
      <c r="L18" s="70">
        <f t="shared" si="4"/>
        <v>-100</v>
      </c>
      <c r="M18" s="60"/>
    </row>
    <row r="19" s="3" customFormat="1" customHeight="1" spans="1:13">
      <c r="A19" s="37" t="s">
        <v>20</v>
      </c>
      <c r="B19" s="69">
        <v>0</v>
      </c>
      <c r="C19" s="38">
        <v>108</v>
      </c>
      <c r="D19" s="69">
        <f t="shared" si="0"/>
        <v>-108</v>
      </c>
      <c r="E19" s="70">
        <f t="shared" si="1"/>
        <v>-100</v>
      </c>
      <c r="F19" s="37"/>
      <c r="G19" s="40"/>
      <c r="H19" s="41">
        <v>0</v>
      </c>
      <c r="I19" s="70">
        <f t="shared" si="2"/>
        <v>0</v>
      </c>
      <c r="J19" s="84">
        <v>108</v>
      </c>
      <c r="K19" s="69">
        <f t="shared" si="3"/>
        <v>-108</v>
      </c>
      <c r="L19" s="70">
        <f t="shared" si="4"/>
        <v>-100</v>
      </c>
      <c r="M19" s="60"/>
    </row>
    <row r="20" s="3" customFormat="1" customHeight="1" spans="1:13">
      <c r="A20" s="71" t="s">
        <v>21</v>
      </c>
      <c r="B20" s="69">
        <v>103</v>
      </c>
      <c r="C20" s="38">
        <v>43</v>
      </c>
      <c r="D20" s="69">
        <f t="shared" si="0"/>
        <v>60</v>
      </c>
      <c r="E20" s="70">
        <f t="shared" si="1"/>
        <v>139.53488372093</v>
      </c>
      <c r="F20" s="37"/>
      <c r="G20" s="40"/>
      <c r="H20" s="41">
        <v>103</v>
      </c>
      <c r="I20" s="70">
        <f t="shared" si="2"/>
        <v>0</v>
      </c>
      <c r="J20" s="84">
        <v>43</v>
      </c>
      <c r="K20" s="69">
        <f t="shared" si="3"/>
        <v>60</v>
      </c>
      <c r="L20" s="70">
        <f t="shared" si="4"/>
        <v>139.53488372093</v>
      </c>
      <c r="M20" s="60"/>
    </row>
    <row r="21" s="3" customFormat="1" customHeight="1" spans="1:13">
      <c r="A21" s="71" t="s">
        <v>22</v>
      </c>
      <c r="B21" s="69">
        <v>35</v>
      </c>
      <c r="C21" s="38">
        <v>0</v>
      </c>
      <c r="D21" s="69">
        <f t="shared" si="0"/>
        <v>35</v>
      </c>
      <c r="E21" s="70">
        <f t="shared" si="1"/>
        <v>0</v>
      </c>
      <c r="F21" s="37"/>
      <c r="G21" s="40"/>
      <c r="H21" s="41">
        <v>35</v>
      </c>
      <c r="I21" s="70">
        <f t="shared" si="2"/>
        <v>0</v>
      </c>
      <c r="J21" s="84">
        <v>0</v>
      </c>
      <c r="K21" s="69">
        <f t="shared" si="3"/>
        <v>35</v>
      </c>
      <c r="L21" s="70">
        <f t="shared" si="4"/>
        <v>0</v>
      </c>
      <c r="M21" s="60"/>
    </row>
    <row r="22" s="3" customFormat="1" customHeight="1" spans="1:13">
      <c r="A22" s="71" t="s">
        <v>23</v>
      </c>
      <c r="B22" s="69">
        <v>727</v>
      </c>
      <c r="C22" s="38">
        <v>16787</v>
      </c>
      <c r="D22" s="69">
        <f t="shared" si="0"/>
        <v>-16060</v>
      </c>
      <c r="E22" s="70">
        <f t="shared" si="1"/>
        <v>-95.6692678858641</v>
      </c>
      <c r="F22" s="37"/>
      <c r="G22" s="40"/>
      <c r="H22" s="41">
        <v>727</v>
      </c>
      <c r="I22" s="70">
        <f t="shared" si="2"/>
        <v>0</v>
      </c>
      <c r="J22" s="84">
        <v>16787</v>
      </c>
      <c r="K22" s="69">
        <f t="shared" si="3"/>
        <v>-16060</v>
      </c>
      <c r="L22" s="70">
        <f t="shared" si="4"/>
        <v>-95.6692678858641</v>
      </c>
      <c r="M22" s="60"/>
    </row>
    <row r="23" s="3" customFormat="1" customHeight="1" spans="1:13">
      <c r="A23" s="71" t="s">
        <v>24</v>
      </c>
      <c r="B23" s="69">
        <v>9727</v>
      </c>
      <c r="C23" s="38">
        <v>17019</v>
      </c>
      <c r="D23" s="69">
        <f t="shared" si="0"/>
        <v>-7292</v>
      </c>
      <c r="E23" s="70">
        <f t="shared" si="1"/>
        <v>-42.8462306833539</v>
      </c>
      <c r="F23" s="37"/>
      <c r="G23" s="40"/>
      <c r="H23" s="41">
        <v>9727</v>
      </c>
      <c r="I23" s="70">
        <f t="shared" si="2"/>
        <v>0</v>
      </c>
      <c r="J23" s="84">
        <v>17019</v>
      </c>
      <c r="K23" s="69">
        <f t="shared" si="3"/>
        <v>-7292</v>
      </c>
      <c r="L23" s="70">
        <f t="shared" si="4"/>
        <v>-42.8462306833539</v>
      </c>
      <c r="M23" s="60"/>
    </row>
    <row r="24" s="3" customFormat="1" customHeight="1" spans="1:13">
      <c r="A24" s="71" t="s">
        <v>25</v>
      </c>
      <c r="B24" s="37">
        <v>4343</v>
      </c>
      <c r="C24" s="38">
        <v>45254</v>
      </c>
      <c r="D24" s="69">
        <f t="shared" si="0"/>
        <v>-40911</v>
      </c>
      <c r="E24" s="70">
        <f t="shared" si="1"/>
        <v>-90.4030582931896</v>
      </c>
      <c r="F24" s="37"/>
      <c r="G24" s="73"/>
      <c r="H24" s="41">
        <v>4343</v>
      </c>
      <c r="I24" s="70">
        <f t="shared" si="2"/>
        <v>0</v>
      </c>
      <c r="J24" s="84">
        <v>45254</v>
      </c>
      <c r="K24" s="69">
        <f t="shared" si="3"/>
        <v>-40911</v>
      </c>
      <c r="L24" s="70">
        <f t="shared" si="4"/>
        <v>-90.4030582931896</v>
      </c>
      <c r="M24" s="86"/>
    </row>
    <row r="25" s="3" customFormat="1" hidden="1" customHeight="1" spans="1:12">
      <c r="A25" s="74" t="s">
        <v>36</v>
      </c>
      <c r="B25" s="5"/>
      <c r="C25" s="5"/>
      <c r="D25" s="6"/>
      <c r="E25" s="7"/>
      <c r="F25" s="63"/>
      <c r="G25" s="5"/>
      <c r="H25" s="75"/>
      <c r="I25" s="5"/>
      <c r="J25" s="6"/>
      <c r="K25" s="5"/>
      <c r="L25" s="7"/>
    </row>
    <row r="26" s="3" customFormat="1" customHeight="1" spans="1:13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="3" customFormat="1" customHeight="1" spans="1:12">
      <c r="A27" s="77" t="s">
        <v>37</v>
      </c>
      <c r="B27" s="5"/>
      <c r="C27" s="5"/>
      <c r="D27" s="6"/>
      <c r="E27" s="7"/>
      <c r="F27" s="63"/>
      <c r="G27" s="5"/>
      <c r="H27" s="5"/>
      <c r="I27" s="5"/>
      <c r="J27" s="6"/>
      <c r="K27" s="5"/>
      <c r="L27" s="7"/>
    </row>
  </sheetData>
  <mergeCells count="19">
    <mergeCell ref="L3:M3"/>
    <mergeCell ref="D4:G4"/>
    <mergeCell ref="B5:E5"/>
    <mergeCell ref="G5:L5"/>
    <mergeCell ref="A26:M26"/>
    <mergeCell ref="A5:A8"/>
    <mergeCell ref="B6:B8"/>
    <mergeCell ref="C6:C8"/>
    <mergeCell ref="D6:D8"/>
    <mergeCell ref="E6:E8"/>
    <mergeCell ref="F5:F8"/>
    <mergeCell ref="G6:G8"/>
    <mergeCell ref="H6:H8"/>
    <mergeCell ref="I6:I8"/>
    <mergeCell ref="J6:J8"/>
    <mergeCell ref="K6:K8"/>
    <mergeCell ref="L6:L8"/>
    <mergeCell ref="M6:M8"/>
    <mergeCell ref="A1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showZeros="0" tabSelected="1" workbookViewId="0">
      <selection activeCell="E21" sqref="E21"/>
    </sheetView>
  </sheetViews>
  <sheetFormatPr defaultColWidth="9.45454545454546" defaultRowHeight="15"/>
  <cols>
    <col min="1" max="1" width="54.2727272727273" style="5" customWidth="1"/>
    <col min="2" max="2" width="11.8636363636364" style="5" customWidth="1"/>
    <col min="3" max="3" width="12.2727272727273" style="5" customWidth="1"/>
    <col min="4" max="4" width="12.4090909090909" style="6" customWidth="1"/>
    <col min="5" max="5" width="11.3181818181818" style="7" customWidth="1"/>
    <col min="6" max="6" width="11.1818181818182" style="6" customWidth="1"/>
    <col min="7" max="7" width="11.1818181818182" style="5" hidden="1" customWidth="1"/>
    <col min="8" max="8" width="11.4545454545455" style="7" customWidth="1"/>
    <col min="9" max="9" width="10.5" style="5" customWidth="1"/>
    <col min="10" max="10" width="9.81818181818182" style="6"/>
    <col min="11" max="11" width="9.81818181818182" style="5"/>
    <col min="12" max="12" width="10.7727272727273" style="7" customWidth="1"/>
    <col min="13" max="13" width="6.27272727272727" style="3" hidden="1" customWidth="1"/>
    <col min="14" max="14" width="9.95454545454546" style="3" customWidth="1"/>
    <col min="15" max="32" width="9.81818181818182" style="3"/>
    <col min="33" max="16384" width="9.45454545454546" style="3"/>
  </cols>
  <sheetData>
    <row r="1" s="1" customFormat="1" ht="20" customHeight="1" spans="1:12">
      <c r="A1" s="8" t="s">
        <v>96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43"/>
    </row>
    <row r="3" s="2" customFormat="1" ht="20" customHeight="1" spans="1:13">
      <c r="A3" s="9"/>
      <c r="B3" s="9"/>
      <c r="C3" s="9"/>
      <c r="D3" s="10"/>
      <c r="E3" s="11"/>
      <c r="F3" s="10"/>
      <c r="G3" s="9"/>
      <c r="H3" s="11"/>
      <c r="I3" s="9"/>
      <c r="J3" s="10"/>
      <c r="K3" s="44" t="s">
        <v>1</v>
      </c>
      <c r="L3" s="44"/>
      <c r="M3" s="44"/>
    </row>
    <row r="4" s="1" customFormat="1" ht="20" customHeight="1" spans="1:13">
      <c r="A4" s="1" t="s">
        <v>2</v>
      </c>
      <c r="B4" s="12"/>
      <c r="C4" s="12"/>
      <c r="D4" s="13" t="s">
        <v>3</v>
      </c>
      <c r="E4" s="13"/>
      <c r="F4" s="13"/>
      <c r="G4" s="13"/>
      <c r="H4" s="14"/>
      <c r="I4" s="12"/>
      <c r="J4" s="45"/>
      <c r="K4" s="46" t="s">
        <v>4</v>
      </c>
      <c r="L4" s="46"/>
      <c r="M4" s="47" t="s">
        <v>3</v>
      </c>
    </row>
    <row r="5" s="1" customFormat="1" ht="30" customHeight="1" spans="1:13">
      <c r="A5" s="15" t="s">
        <v>5</v>
      </c>
      <c r="B5" s="16" t="s">
        <v>6</v>
      </c>
      <c r="C5" s="16"/>
      <c r="D5" s="16"/>
      <c r="E5" s="16"/>
      <c r="F5" s="17" t="s">
        <v>7</v>
      </c>
      <c r="G5" s="16" t="s">
        <v>8</v>
      </c>
      <c r="H5" s="16"/>
      <c r="I5" s="16"/>
      <c r="J5" s="16"/>
      <c r="K5" s="16"/>
      <c r="L5" s="16"/>
      <c r="M5" s="47"/>
    </row>
    <row r="6" s="1" customFormat="1" ht="30" customHeight="1" spans="1:13">
      <c r="A6" s="15"/>
      <c r="B6" s="18" t="s">
        <v>6</v>
      </c>
      <c r="C6" s="19" t="s">
        <v>9</v>
      </c>
      <c r="D6" s="18" t="s">
        <v>10</v>
      </c>
      <c r="E6" s="20" t="s">
        <v>11</v>
      </c>
      <c r="F6" s="21"/>
      <c r="G6" s="18" t="s">
        <v>12</v>
      </c>
      <c r="H6" s="22" t="s">
        <v>8</v>
      </c>
      <c r="I6" s="20" t="s">
        <v>39</v>
      </c>
      <c r="J6" s="22" t="s">
        <v>14</v>
      </c>
      <c r="K6" s="18" t="s">
        <v>15</v>
      </c>
      <c r="L6" s="20" t="s">
        <v>16</v>
      </c>
      <c r="M6" s="48" t="s">
        <v>17</v>
      </c>
    </row>
    <row r="7" s="1" customFormat="1" ht="30" customHeight="1" spans="1:13">
      <c r="A7" s="15"/>
      <c r="B7" s="18"/>
      <c r="C7" s="19"/>
      <c r="D7" s="18"/>
      <c r="E7" s="20"/>
      <c r="F7" s="23"/>
      <c r="G7" s="18"/>
      <c r="H7" s="22"/>
      <c r="I7" s="20"/>
      <c r="J7" s="22"/>
      <c r="K7" s="18"/>
      <c r="L7" s="20"/>
      <c r="M7" s="49"/>
    </row>
    <row r="8" s="1" customFormat="1" ht="30" customHeight="1" spans="1:13">
      <c r="A8" s="24" t="s">
        <v>97</v>
      </c>
      <c r="B8" s="18">
        <v>0</v>
      </c>
      <c r="C8" s="19">
        <v>24</v>
      </c>
      <c r="D8" s="25">
        <f t="shared" ref="D8:D20" si="0">B8-C8</f>
        <v>-24</v>
      </c>
      <c r="E8" s="26">
        <f t="shared" ref="E8:E20" si="1">IF(C8&lt;=0,0,D8/C8*100)</f>
        <v>-100</v>
      </c>
      <c r="F8" s="25"/>
      <c r="G8" s="25"/>
      <c r="H8" s="27">
        <v>0</v>
      </c>
      <c r="I8" s="26">
        <f t="shared" ref="I8:I20" si="2">IF(F8&lt;=0,0,H8/F8*100)</f>
        <v>0</v>
      </c>
      <c r="J8" s="27">
        <v>24</v>
      </c>
      <c r="K8" s="25">
        <f t="shared" ref="K8:K20" si="3">H8-J8</f>
        <v>-24</v>
      </c>
      <c r="L8" s="50">
        <f t="shared" ref="L8:L20" si="4">IF(J8&lt;=0,0,K8/J8*100)</f>
        <v>-100</v>
      </c>
      <c r="M8" s="51"/>
    </row>
    <row r="9" s="1" customFormat="1" ht="30" customHeight="1" spans="1:13">
      <c r="A9" s="24" t="s">
        <v>98</v>
      </c>
      <c r="B9" s="18">
        <v>0</v>
      </c>
      <c r="C9" s="19">
        <v>0</v>
      </c>
      <c r="D9" s="25">
        <f t="shared" si="0"/>
        <v>0</v>
      </c>
      <c r="E9" s="26">
        <f t="shared" si="1"/>
        <v>0</v>
      </c>
      <c r="F9" s="25"/>
      <c r="G9" s="25"/>
      <c r="H9" s="27">
        <v>0</v>
      </c>
      <c r="I9" s="26">
        <f t="shared" si="2"/>
        <v>0</v>
      </c>
      <c r="J9" s="27">
        <v>0</v>
      </c>
      <c r="K9" s="25">
        <f t="shared" si="3"/>
        <v>0</v>
      </c>
      <c r="L9" s="50">
        <f t="shared" si="4"/>
        <v>0</v>
      </c>
      <c r="M9" s="51"/>
    </row>
    <row r="10" s="1" customFormat="1" ht="30" customHeight="1" spans="1:13">
      <c r="A10" s="24" t="s">
        <v>99</v>
      </c>
      <c r="B10" s="18">
        <v>0</v>
      </c>
      <c r="C10" s="19">
        <v>0</v>
      </c>
      <c r="D10" s="25">
        <f t="shared" si="0"/>
        <v>0</v>
      </c>
      <c r="E10" s="26">
        <f t="shared" si="1"/>
        <v>0</v>
      </c>
      <c r="F10" s="25"/>
      <c r="G10" s="25"/>
      <c r="H10" s="27">
        <v>0</v>
      </c>
      <c r="I10" s="26">
        <f t="shared" si="2"/>
        <v>0</v>
      </c>
      <c r="J10" s="27">
        <v>0</v>
      </c>
      <c r="K10" s="25">
        <f t="shared" si="3"/>
        <v>0</v>
      </c>
      <c r="L10" s="50">
        <f t="shared" si="4"/>
        <v>0</v>
      </c>
      <c r="M10" s="51"/>
    </row>
    <row r="11" s="1" customFormat="1" ht="30" customHeight="1" spans="1:13">
      <c r="A11" s="24" t="s">
        <v>100</v>
      </c>
      <c r="B11" s="18">
        <v>9982</v>
      </c>
      <c r="C11" s="19">
        <v>88572</v>
      </c>
      <c r="D11" s="25">
        <f t="shared" si="0"/>
        <v>-78590</v>
      </c>
      <c r="E11" s="26">
        <f t="shared" si="1"/>
        <v>-88.7300727092083</v>
      </c>
      <c r="F11" s="25"/>
      <c r="G11" s="25"/>
      <c r="H11" s="27">
        <v>9982</v>
      </c>
      <c r="I11" s="26">
        <f t="shared" si="2"/>
        <v>0</v>
      </c>
      <c r="J11" s="27">
        <v>88572</v>
      </c>
      <c r="K11" s="25">
        <f t="shared" si="3"/>
        <v>-78590</v>
      </c>
      <c r="L11" s="50">
        <f t="shared" si="4"/>
        <v>-88.7300727092083</v>
      </c>
      <c r="M11" s="51"/>
    </row>
    <row r="12" s="1" customFormat="1" ht="30" customHeight="1" spans="1:13">
      <c r="A12" s="24" t="s">
        <v>101</v>
      </c>
      <c r="B12" s="18">
        <v>601</v>
      </c>
      <c r="C12" s="19">
        <v>619</v>
      </c>
      <c r="D12" s="25">
        <f t="shared" si="0"/>
        <v>-18</v>
      </c>
      <c r="E12" s="26">
        <f t="shared" si="1"/>
        <v>-2.90791599353796</v>
      </c>
      <c r="F12" s="25"/>
      <c r="G12" s="25"/>
      <c r="H12" s="27">
        <v>601</v>
      </c>
      <c r="I12" s="26">
        <f t="shared" si="2"/>
        <v>0</v>
      </c>
      <c r="J12" s="27">
        <v>619</v>
      </c>
      <c r="K12" s="25">
        <f t="shared" si="3"/>
        <v>-18</v>
      </c>
      <c r="L12" s="50">
        <f t="shared" si="4"/>
        <v>-2.90791599353796</v>
      </c>
      <c r="M12" s="51"/>
    </row>
    <row r="13" s="1" customFormat="1" ht="30" customHeight="1" spans="1:13">
      <c r="A13" s="25" t="s">
        <v>102</v>
      </c>
      <c r="B13" s="18">
        <v>415</v>
      </c>
      <c r="C13" s="19">
        <v>422</v>
      </c>
      <c r="D13" s="25">
        <f t="shared" si="0"/>
        <v>-7</v>
      </c>
      <c r="E13" s="26">
        <f t="shared" si="1"/>
        <v>-1.65876777251185</v>
      </c>
      <c r="F13" s="25"/>
      <c r="G13" s="25"/>
      <c r="H13" s="27">
        <v>415</v>
      </c>
      <c r="I13" s="26">
        <f t="shared" si="2"/>
        <v>0</v>
      </c>
      <c r="J13" s="27">
        <v>422</v>
      </c>
      <c r="K13" s="25">
        <f t="shared" si="3"/>
        <v>-7</v>
      </c>
      <c r="L13" s="50">
        <f t="shared" si="4"/>
        <v>-1.65876777251185</v>
      </c>
      <c r="M13" s="51"/>
    </row>
    <row r="14" s="1" customFormat="1" ht="30" customHeight="1" spans="1:13">
      <c r="A14" s="25" t="s">
        <v>103</v>
      </c>
      <c r="B14" s="18">
        <v>186</v>
      </c>
      <c r="C14" s="19">
        <v>197</v>
      </c>
      <c r="D14" s="25">
        <f t="shared" si="0"/>
        <v>-11</v>
      </c>
      <c r="E14" s="26">
        <f t="shared" si="1"/>
        <v>-5.58375634517767</v>
      </c>
      <c r="F14" s="25"/>
      <c r="G14" s="25"/>
      <c r="H14" s="27">
        <v>186</v>
      </c>
      <c r="I14" s="26">
        <f t="shared" si="2"/>
        <v>0</v>
      </c>
      <c r="J14" s="27">
        <v>197</v>
      </c>
      <c r="K14" s="25">
        <f t="shared" si="3"/>
        <v>-11</v>
      </c>
      <c r="L14" s="50">
        <f t="shared" si="4"/>
        <v>-5.58375634517767</v>
      </c>
      <c r="M14" s="51"/>
    </row>
    <row r="15" s="1" customFormat="1" ht="30" customHeight="1" spans="1:13">
      <c r="A15" s="24" t="s">
        <v>104</v>
      </c>
      <c r="B15" s="18">
        <v>0</v>
      </c>
      <c r="C15" s="19">
        <v>2613</v>
      </c>
      <c r="D15" s="25">
        <f t="shared" si="0"/>
        <v>-2613</v>
      </c>
      <c r="E15" s="26">
        <f t="shared" si="1"/>
        <v>-100</v>
      </c>
      <c r="F15" s="25"/>
      <c r="G15" s="25"/>
      <c r="H15" s="27">
        <v>0</v>
      </c>
      <c r="I15" s="26">
        <f t="shared" si="2"/>
        <v>0</v>
      </c>
      <c r="J15" s="27">
        <v>2613</v>
      </c>
      <c r="K15" s="25">
        <f t="shared" si="3"/>
        <v>-2613</v>
      </c>
      <c r="L15" s="50">
        <f t="shared" si="4"/>
        <v>-100</v>
      </c>
      <c r="M15" s="51"/>
    </row>
    <row r="16" s="1" customFormat="1" ht="30" customHeight="1" spans="1:13">
      <c r="A16" s="24" t="s">
        <v>105</v>
      </c>
      <c r="B16" s="18">
        <v>66</v>
      </c>
      <c r="C16" s="19">
        <v>606</v>
      </c>
      <c r="D16" s="25">
        <f t="shared" si="0"/>
        <v>-540</v>
      </c>
      <c r="E16" s="26">
        <f t="shared" si="1"/>
        <v>-89.1089108910891</v>
      </c>
      <c r="F16" s="25"/>
      <c r="G16" s="25"/>
      <c r="H16" s="27">
        <v>66</v>
      </c>
      <c r="I16" s="26">
        <f t="shared" si="2"/>
        <v>0</v>
      </c>
      <c r="J16" s="27">
        <v>606</v>
      </c>
      <c r="K16" s="25">
        <f t="shared" si="3"/>
        <v>-540</v>
      </c>
      <c r="L16" s="50">
        <f t="shared" si="4"/>
        <v>-89.1089108910891</v>
      </c>
      <c r="M16" s="51"/>
    </row>
    <row r="17" s="1" customFormat="1" ht="30" customHeight="1" spans="1:13">
      <c r="A17" s="24" t="s">
        <v>106</v>
      </c>
      <c r="B17" s="18">
        <v>0</v>
      </c>
      <c r="C17" s="19">
        <v>21</v>
      </c>
      <c r="D17" s="25">
        <f t="shared" si="0"/>
        <v>-21</v>
      </c>
      <c r="E17" s="26">
        <f t="shared" si="1"/>
        <v>-100</v>
      </c>
      <c r="F17" s="25"/>
      <c r="G17" s="25"/>
      <c r="H17" s="27">
        <v>0</v>
      </c>
      <c r="I17" s="26">
        <f t="shared" si="2"/>
        <v>0</v>
      </c>
      <c r="J17" s="27">
        <v>21</v>
      </c>
      <c r="K17" s="25">
        <f t="shared" si="3"/>
        <v>-21</v>
      </c>
      <c r="L17" s="50">
        <f t="shared" si="4"/>
        <v>-100</v>
      </c>
      <c r="M17" s="51"/>
    </row>
    <row r="18" s="1" customFormat="1" ht="30" customHeight="1" spans="1:13">
      <c r="A18" s="24" t="s">
        <v>107</v>
      </c>
      <c r="B18" s="18">
        <v>0</v>
      </c>
      <c r="C18" s="19">
        <v>3</v>
      </c>
      <c r="D18" s="25">
        <f t="shared" si="0"/>
        <v>-3</v>
      </c>
      <c r="E18" s="26">
        <f t="shared" si="1"/>
        <v>-100</v>
      </c>
      <c r="F18" s="25"/>
      <c r="G18" s="25"/>
      <c r="H18" s="27">
        <v>0</v>
      </c>
      <c r="I18" s="26">
        <f t="shared" si="2"/>
        <v>0</v>
      </c>
      <c r="J18" s="27">
        <v>3</v>
      </c>
      <c r="K18" s="25">
        <f t="shared" si="3"/>
        <v>-3</v>
      </c>
      <c r="L18" s="50">
        <f t="shared" si="4"/>
        <v>-100</v>
      </c>
      <c r="M18" s="51"/>
    </row>
    <row r="19" s="1" customFormat="1" ht="30" customHeight="1" spans="1:13">
      <c r="A19" s="24" t="s">
        <v>108</v>
      </c>
      <c r="B19" s="18">
        <v>0</v>
      </c>
      <c r="C19" s="19">
        <v>0</v>
      </c>
      <c r="D19" s="25">
        <f t="shared" si="0"/>
        <v>0</v>
      </c>
      <c r="E19" s="26">
        <f t="shared" si="1"/>
        <v>0</v>
      </c>
      <c r="F19" s="25"/>
      <c r="G19" s="25"/>
      <c r="H19" s="27">
        <v>0</v>
      </c>
      <c r="I19" s="26">
        <f t="shared" si="2"/>
        <v>0</v>
      </c>
      <c r="J19" s="27">
        <v>0</v>
      </c>
      <c r="K19" s="25">
        <f t="shared" si="3"/>
        <v>0</v>
      </c>
      <c r="L19" s="50">
        <f t="shared" si="4"/>
        <v>0</v>
      </c>
      <c r="M19" s="51"/>
    </row>
    <row r="20" s="1" customFormat="1" ht="30" customHeight="1" spans="1:13">
      <c r="A20" s="28" t="s">
        <v>109</v>
      </c>
      <c r="B20" s="18">
        <v>10649</v>
      </c>
      <c r="C20" s="19">
        <v>92458</v>
      </c>
      <c r="D20" s="25">
        <f t="shared" si="0"/>
        <v>-81809</v>
      </c>
      <c r="E20" s="26">
        <f t="shared" si="1"/>
        <v>-88.4823379264098</v>
      </c>
      <c r="F20" s="25"/>
      <c r="G20" s="25"/>
      <c r="H20" s="27">
        <v>10649</v>
      </c>
      <c r="I20" s="26">
        <f t="shared" si="2"/>
        <v>0</v>
      </c>
      <c r="J20" s="27">
        <v>92458</v>
      </c>
      <c r="K20" s="25">
        <f t="shared" si="3"/>
        <v>-81809</v>
      </c>
      <c r="L20" s="50">
        <f t="shared" si="4"/>
        <v>-88.4823379264098</v>
      </c>
      <c r="M20" s="51"/>
    </row>
    <row r="21" s="3" customFormat="1" ht="28" customHeight="1" spans="1:12">
      <c r="A21" s="29"/>
      <c r="B21" s="30"/>
      <c r="C21" s="30"/>
      <c r="D21" s="5"/>
      <c r="E21" s="7"/>
      <c r="F21" s="5"/>
      <c r="G21" s="5"/>
      <c r="H21" s="6"/>
      <c r="I21" s="7"/>
      <c r="J21" s="6"/>
      <c r="K21" s="5"/>
      <c r="L21" s="7"/>
    </row>
    <row r="22" s="3" customFormat="1" ht="28" customHeight="1" spans="1:12">
      <c r="A22" s="29"/>
      <c r="B22" s="30"/>
      <c r="C22" s="30"/>
      <c r="D22" s="5"/>
      <c r="E22" s="7"/>
      <c r="F22" s="5"/>
      <c r="G22" s="5"/>
      <c r="H22" s="6"/>
      <c r="I22" s="7"/>
      <c r="J22" s="6"/>
      <c r="K22" s="5"/>
      <c r="L22" s="7"/>
    </row>
    <row r="23" s="3" customFormat="1" ht="20" customHeight="1" spans="1:12">
      <c r="A23" s="8" t="s">
        <v>110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="3" customFormat="1" ht="20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52"/>
    </row>
    <row r="25" s="3" customFormat="1" ht="20" customHeight="1" spans="1:13">
      <c r="A25" s="31"/>
      <c r="B25" s="31"/>
      <c r="C25" s="31"/>
      <c r="D25" s="32"/>
      <c r="E25" s="33"/>
      <c r="F25" s="32"/>
      <c r="G25" s="31"/>
      <c r="H25" s="33"/>
      <c r="I25" s="31"/>
      <c r="J25" s="32"/>
      <c r="K25" s="53" t="s">
        <v>1</v>
      </c>
      <c r="L25" s="53"/>
      <c r="M25" s="53"/>
    </row>
    <row r="26" s="3" customFormat="1" ht="20" customHeight="1" spans="1:13">
      <c r="A26" s="3" t="s">
        <v>2</v>
      </c>
      <c r="B26" s="5"/>
      <c r="C26" s="5"/>
      <c r="D26" s="34"/>
      <c r="E26" s="34"/>
      <c r="F26" s="34"/>
      <c r="G26" s="34"/>
      <c r="H26" s="7"/>
      <c r="I26" s="5"/>
      <c r="J26" s="6"/>
      <c r="K26" s="54" t="s">
        <v>4</v>
      </c>
      <c r="L26" s="54"/>
      <c r="M26" s="55" t="s">
        <v>3</v>
      </c>
    </row>
    <row r="27" s="4" customFormat="1" ht="28" customHeight="1" spans="1:13">
      <c r="A27" s="15" t="s">
        <v>5</v>
      </c>
      <c r="B27" s="16" t="s">
        <v>6</v>
      </c>
      <c r="C27" s="16"/>
      <c r="D27" s="16"/>
      <c r="E27" s="16"/>
      <c r="F27" s="35" t="s">
        <v>7</v>
      </c>
      <c r="G27" s="16" t="s">
        <v>8</v>
      </c>
      <c r="H27" s="16"/>
      <c r="I27" s="16"/>
      <c r="J27" s="16"/>
      <c r="K27" s="16"/>
      <c r="L27" s="16"/>
      <c r="M27" s="55"/>
    </row>
    <row r="28" s="3" customFormat="1" ht="28" customHeight="1" spans="1:13">
      <c r="A28" s="15"/>
      <c r="B28" s="18" t="s">
        <v>6</v>
      </c>
      <c r="C28" s="19" t="s">
        <v>9</v>
      </c>
      <c r="D28" s="18" t="s">
        <v>10</v>
      </c>
      <c r="E28" s="20" t="s">
        <v>11</v>
      </c>
      <c r="F28" s="35"/>
      <c r="G28" s="18" t="s">
        <v>12</v>
      </c>
      <c r="H28" s="22" t="s">
        <v>8</v>
      </c>
      <c r="I28" s="20" t="s">
        <v>39</v>
      </c>
      <c r="J28" s="18" t="s">
        <v>14</v>
      </c>
      <c r="K28" s="18" t="s">
        <v>15</v>
      </c>
      <c r="L28" s="20" t="s">
        <v>16</v>
      </c>
      <c r="M28" s="56" t="s">
        <v>17</v>
      </c>
    </row>
    <row r="29" s="3" customFormat="1" ht="28" customHeight="1" spans="1:13">
      <c r="A29" s="15"/>
      <c r="B29" s="18"/>
      <c r="C29" s="19"/>
      <c r="D29" s="18"/>
      <c r="E29" s="20"/>
      <c r="F29" s="35"/>
      <c r="G29" s="18"/>
      <c r="H29" s="22"/>
      <c r="I29" s="20"/>
      <c r="J29" s="18"/>
      <c r="K29" s="18"/>
      <c r="L29" s="20"/>
      <c r="M29" s="56"/>
    </row>
    <row r="30" s="3" customFormat="1" ht="28" customHeight="1" spans="1:13">
      <c r="A30" s="36" t="s">
        <v>111</v>
      </c>
      <c r="B30" s="37">
        <v>0</v>
      </c>
      <c r="C30" s="38">
        <v>52</v>
      </c>
      <c r="D30" s="37">
        <f t="shared" ref="D30:D43" si="5">B30-C30</f>
        <v>-52</v>
      </c>
      <c r="E30" s="39">
        <f t="shared" ref="E30:E43" si="6">IF(C30&lt;=0,0,D30/C30*100)</f>
        <v>-100</v>
      </c>
      <c r="F30" s="37"/>
      <c r="G30" s="40"/>
      <c r="H30" s="41">
        <v>0</v>
      </c>
      <c r="I30" s="39">
        <f t="shared" ref="I30:I43" si="7">IF(F30&lt;=0,0,H30/F30*100)</f>
        <v>0</v>
      </c>
      <c r="J30" s="57">
        <v>52</v>
      </c>
      <c r="K30" s="58">
        <f t="shared" ref="K30:K43" si="8">H30-J30</f>
        <v>-52</v>
      </c>
      <c r="L30" s="59">
        <f t="shared" ref="L30:L43" si="9">IF(J30&lt;=0,0,K30/J30*100)</f>
        <v>-100</v>
      </c>
      <c r="M30" s="60"/>
    </row>
    <row r="31" s="3" customFormat="1" ht="28" customHeight="1" spans="1:13">
      <c r="A31" s="36" t="s">
        <v>112</v>
      </c>
      <c r="B31" s="37">
        <v>90</v>
      </c>
      <c r="C31" s="38">
        <v>1881</v>
      </c>
      <c r="D31" s="37">
        <f t="shared" si="5"/>
        <v>-1791</v>
      </c>
      <c r="E31" s="39">
        <f t="shared" si="6"/>
        <v>-95.2153110047847</v>
      </c>
      <c r="F31" s="37"/>
      <c r="G31" s="40"/>
      <c r="H31" s="41">
        <v>90</v>
      </c>
      <c r="I31" s="39">
        <f t="shared" si="7"/>
        <v>0</v>
      </c>
      <c r="J31" s="57">
        <v>1881</v>
      </c>
      <c r="K31" s="58">
        <f t="shared" si="8"/>
        <v>-1791</v>
      </c>
      <c r="L31" s="59">
        <f t="shared" si="9"/>
        <v>-95.2153110047847</v>
      </c>
      <c r="M31" s="60"/>
    </row>
    <row r="32" s="3" customFormat="1" ht="28" customHeight="1" spans="1:13">
      <c r="A32" s="36" t="s">
        <v>113</v>
      </c>
      <c r="B32" s="37">
        <v>0</v>
      </c>
      <c r="C32" s="38">
        <v>0</v>
      </c>
      <c r="D32" s="37">
        <f t="shared" si="5"/>
        <v>0</v>
      </c>
      <c r="E32" s="39">
        <f t="shared" si="6"/>
        <v>0</v>
      </c>
      <c r="F32" s="37"/>
      <c r="G32" s="40"/>
      <c r="H32" s="41">
        <v>0</v>
      </c>
      <c r="I32" s="39">
        <f t="shared" si="7"/>
        <v>0</v>
      </c>
      <c r="J32" s="57">
        <v>0</v>
      </c>
      <c r="K32" s="58">
        <f t="shared" si="8"/>
        <v>0</v>
      </c>
      <c r="L32" s="59">
        <f t="shared" si="9"/>
        <v>0</v>
      </c>
      <c r="M32" s="60"/>
    </row>
    <row r="33" s="3" customFormat="1" ht="28" customHeight="1" spans="1:13">
      <c r="A33" s="36" t="s">
        <v>114</v>
      </c>
      <c r="B33" s="37">
        <v>12825</v>
      </c>
      <c r="C33" s="38">
        <v>75972</v>
      </c>
      <c r="D33" s="37">
        <f t="shared" si="5"/>
        <v>-63147</v>
      </c>
      <c r="E33" s="39">
        <f t="shared" si="6"/>
        <v>-83.1187806033802</v>
      </c>
      <c r="F33" s="37"/>
      <c r="G33" s="40"/>
      <c r="H33" s="41">
        <v>12825</v>
      </c>
      <c r="I33" s="39">
        <f t="shared" si="7"/>
        <v>0</v>
      </c>
      <c r="J33" s="57">
        <v>75972</v>
      </c>
      <c r="K33" s="58">
        <f t="shared" si="8"/>
        <v>-63147</v>
      </c>
      <c r="L33" s="59">
        <f t="shared" si="9"/>
        <v>-83.1187806033802</v>
      </c>
      <c r="M33" s="60"/>
    </row>
    <row r="34" s="3" customFormat="1" ht="28" customHeight="1" spans="1:13">
      <c r="A34" s="36" t="s">
        <v>115</v>
      </c>
      <c r="B34" s="37">
        <v>0</v>
      </c>
      <c r="C34" s="38">
        <v>0</v>
      </c>
      <c r="D34" s="37">
        <f t="shared" si="5"/>
        <v>0</v>
      </c>
      <c r="E34" s="39">
        <f t="shared" si="6"/>
        <v>0</v>
      </c>
      <c r="F34" s="37"/>
      <c r="G34" s="40"/>
      <c r="H34" s="41">
        <v>0</v>
      </c>
      <c r="I34" s="39">
        <f t="shared" si="7"/>
        <v>0</v>
      </c>
      <c r="J34" s="57">
        <v>0</v>
      </c>
      <c r="K34" s="58">
        <f t="shared" si="8"/>
        <v>0</v>
      </c>
      <c r="L34" s="59">
        <f t="shared" si="9"/>
        <v>0</v>
      </c>
      <c r="M34" s="60"/>
    </row>
    <row r="35" s="3" customFormat="1" ht="28" customHeight="1" spans="1:13">
      <c r="A35" s="36" t="s">
        <v>116</v>
      </c>
      <c r="B35" s="37">
        <v>0</v>
      </c>
      <c r="C35" s="38">
        <v>0</v>
      </c>
      <c r="D35" s="37">
        <f t="shared" si="5"/>
        <v>0</v>
      </c>
      <c r="E35" s="39">
        <f t="shared" si="6"/>
        <v>0</v>
      </c>
      <c r="F35" s="37"/>
      <c r="G35" s="40"/>
      <c r="H35" s="41">
        <v>0</v>
      </c>
      <c r="I35" s="39">
        <f t="shared" si="7"/>
        <v>0</v>
      </c>
      <c r="J35" s="57">
        <v>0</v>
      </c>
      <c r="K35" s="58">
        <f t="shared" si="8"/>
        <v>0</v>
      </c>
      <c r="L35" s="59">
        <f t="shared" si="9"/>
        <v>0</v>
      </c>
      <c r="M35" s="60"/>
    </row>
    <row r="36" s="3" customFormat="1" ht="28" customHeight="1" spans="1:13">
      <c r="A36" s="36" t="s">
        <v>117</v>
      </c>
      <c r="B36" s="37">
        <v>0</v>
      </c>
      <c r="C36" s="38">
        <v>0</v>
      </c>
      <c r="D36" s="37">
        <f t="shared" si="5"/>
        <v>0</v>
      </c>
      <c r="E36" s="39">
        <f t="shared" si="6"/>
        <v>0</v>
      </c>
      <c r="F36" s="37"/>
      <c r="G36" s="40"/>
      <c r="H36" s="41">
        <v>0</v>
      </c>
      <c r="I36" s="39">
        <f t="shared" si="7"/>
        <v>0</v>
      </c>
      <c r="J36" s="57">
        <v>0</v>
      </c>
      <c r="K36" s="58">
        <f t="shared" si="8"/>
        <v>0</v>
      </c>
      <c r="L36" s="59">
        <f t="shared" si="9"/>
        <v>0</v>
      </c>
      <c r="M36" s="60"/>
    </row>
    <row r="37" s="3" customFormat="1" ht="28" customHeight="1" spans="1:13">
      <c r="A37" s="36" t="s">
        <v>118</v>
      </c>
      <c r="B37" s="37">
        <v>254</v>
      </c>
      <c r="C37" s="38">
        <v>25561</v>
      </c>
      <c r="D37" s="37">
        <f t="shared" si="5"/>
        <v>-25307</v>
      </c>
      <c r="E37" s="39">
        <f t="shared" si="6"/>
        <v>-99.006298658112</v>
      </c>
      <c r="F37" s="37"/>
      <c r="G37" s="40"/>
      <c r="H37" s="41">
        <v>254</v>
      </c>
      <c r="I37" s="39">
        <f t="shared" si="7"/>
        <v>0</v>
      </c>
      <c r="J37" s="57">
        <v>25561</v>
      </c>
      <c r="K37" s="58">
        <f t="shared" si="8"/>
        <v>-25307</v>
      </c>
      <c r="L37" s="59">
        <f t="shared" si="9"/>
        <v>-99.006298658112</v>
      </c>
      <c r="M37" s="60"/>
    </row>
    <row r="38" s="3" customFormat="1" ht="28" customHeight="1" spans="1:13">
      <c r="A38" s="42" t="s">
        <v>119</v>
      </c>
      <c r="B38" s="37">
        <v>0</v>
      </c>
      <c r="C38" s="38">
        <v>0</v>
      </c>
      <c r="D38" s="37">
        <f t="shared" si="5"/>
        <v>0</v>
      </c>
      <c r="E38" s="39">
        <f t="shared" si="6"/>
        <v>0</v>
      </c>
      <c r="F38" s="37"/>
      <c r="G38" s="40"/>
      <c r="H38" s="41">
        <v>0</v>
      </c>
      <c r="I38" s="39">
        <f t="shared" si="7"/>
        <v>0</v>
      </c>
      <c r="J38" s="57">
        <v>0</v>
      </c>
      <c r="K38" s="58">
        <f t="shared" si="8"/>
        <v>0</v>
      </c>
      <c r="L38" s="59">
        <f t="shared" si="9"/>
        <v>0</v>
      </c>
      <c r="M38" s="60"/>
    </row>
    <row r="39" s="3" customFormat="1" ht="28" customHeight="1" spans="1:13">
      <c r="A39" s="42" t="s">
        <v>120</v>
      </c>
      <c r="B39" s="37">
        <v>254</v>
      </c>
      <c r="C39" s="38">
        <v>572</v>
      </c>
      <c r="D39" s="37">
        <f t="shared" si="5"/>
        <v>-318</v>
      </c>
      <c r="E39" s="39">
        <f t="shared" si="6"/>
        <v>-55.5944055944056</v>
      </c>
      <c r="F39" s="37"/>
      <c r="G39" s="40"/>
      <c r="H39" s="41">
        <v>254</v>
      </c>
      <c r="I39" s="39">
        <f t="shared" si="7"/>
        <v>0</v>
      </c>
      <c r="J39" s="57">
        <v>572</v>
      </c>
      <c r="K39" s="58">
        <f t="shared" si="8"/>
        <v>-318</v>
      </c>
      <c r="L39" s="59">
        <f t="shared" si="9"/>
        <v>-55.5944055944056</v>
      </c>
      <c r="M39" s="60"/>
    </row>
    <row r="40" s="3" customFormat="1" ht="28" customHeight="1" spans="1:13">
      <c r="A40" s="24" t="s">
        <v>121</v>
      </c>
      <c r="B40" s="37">
        <v>1766</v>
      </c>
      <c r="C40" s="38">
        <v>1122</v>
      </c>
      <c r="D40" s="37">
        <f t="shared" si="5"/>
        <v>644</v>
      </c>
      <c r="E40" s="39">
        <f t="shared" si="6"/>
        <v>57.397504456328</v>
      </c>
      <c r="F40" s="37"/>
      <c r="G40" s="40"/>
      <c r="H40" s="41">
        <v>1766</v>
      </c>
      <c r="I40" s="39">
        <f t="shared" si="7"/>
        <v>0</v>
      </c>
      <c r="J40" s="57">
        <v>1122</v>
      </c>
      <c r="K40" s="58">
        <f t="shared" si="8"/>
        <v>644</v>
      </c>
      <c r="L40" s="59">
        <f t="shared" si="9"/>
        <v>57.397504456328</v>
      </c>
      <c r="M40" s="60"/>
    </row>
    <row r="41" s="3" customFormat="1" ht="28" customHeight="1" spans="1:13">
      <c r="A41" s="24" t="s">
        <v>122</v>
      </c>
      <c r="B41" s="37">
        <v>0</v>
      </c>
      <c r="C41" s="38">
        <v>19</v>
      </c>
      <c r="D41" s="37">
        <f t="shared" si="5"/>
        <v>-19</v>
      </c>
      <c r="E41" s="39">
        <f t="shared" si="6"/>
        <v>-100</v>
      </c>
      <c r="F41" s="37"/>
      <c r="G41" s="40"/>
      <c r="H41" s="41">
        <v>0</v>
      </c>
      <c r="I41" s="39">
        <f t="shared" si="7"/>
        <v>0</v>
      </c>
      <c r="J41" s="57">
        <v>19</v>
      </c>
      <c r="K41" s="58">
        <f t="shared" si="8"/>
        <v>-19</v>
      </c>
      <c r="L41" s="59">
        <f t="shared" si="9"/>
        <v>-100</v>
      </c>
      <c r="M41" s="60"/>
    </row>
    <row r="42" s="3" customFormat="1" ht="28" customHeight="1" spans="1:13">
      <c r="A42" s="24" t="s">
        <v>123</v>
      </c>
      <c r="B42" s="37">
        <v>0</v>
      </c>
      <c r="C42" s="38">
        <v>0</v>
      </c>
      <c r="D42" s="37">
        <f t="shared" si="5"/>
        <v>0</v>
      </c>
      <c r="E42" s="39">
        <f t="shared" si="6"/>
        <v>0</v>
      </c>
      <c r="F42" s="37"/>
      <c r="G42" s="40"/>
      <c r="H42" s="41">
        <v>0</v>
      </c>
      <c r="I42" s="39">
        <f t="shared" si="7"/>
        <v>0</v>
      </c>
      <c r="J42" s="61">
        <v>0</v>
      </c>
      <c r="K42" s="58">
        <f t="shared" si="8"/>
        <v>0</v>
      </c>
      <c r="L42" s="59">
        <f t="shared" si="9"/>
        <v>0</v>
      </c>
      <c r="M42" s="60"/>
    </row>
    <row r="43" s="3" customFormat="1" ht="28" customHeight="1" spans="1:13">
      <c r="A43" s="28" t="s">
        <v>124</v>
      </c>
      <c r="B43" s="37">
        <v>14935</v>
      </c>
      <c r="C43" s="38">
        <v>104607</v>
      </c>
      <c r="D43" s="37">
        <f t="shared" si="5"/>
        <v>-89672</v>
      </c>
      <c r="E43" s="39">
        <f t="shared" si="6"/>
        <v>-85.7227527794507</v>
      </c>
      <c r="F43" s="37"/>
      <c r="G43" s="40"/>
      <c r="H43" s="41">
        <v>14935</v>
      </c>
      <c r="I43" s="39">
        <f t="shared" si="7"/>
        <v>0</v>
      </c>
      <c r="J43" s="41">
        <v>104607</v>
      </c>
      <c r="K43" s="58">
        <f t="shared" si="8"/>
        <v>-89672</v>
      </c>
      <c r="L43" s="59">
        <f t="shared" si="9"/>
        <v>-85.7227527794507</v>
      </c>
      <c r="M43" s="60"/>
    </row>
  </sheetData>
  <mergeCells count="36">
    <mergeCell ref="K3:M3"/>
    <mergeCell ref="D4:G4"/>
    <mergeCell ref="K4:L4"/>
    <mergeCell ref="B5:E5"/>
    <mergeCell ref="G5:L5"/>
    <mergeCell ref="K25:M25"/>
    <mergeCell ref="D26:G26"/>
    <mergeCell ref="K26:L26"/>
    <mergeCell ref="B27:E27"/>
    <mergeCell ref="G27:L27"/>
    <mergeCell ref="A5:A7"/>
    <mergeCell ref="A27:A29"/>
    <mergeCell ref="B6:B7"/>
    <mergeCell ref="B28:B29"/>
    <mergeCell ref="C6:C7"/>
    <mergeCell ref="C28:C29"/>
    <mergeCell ref="D6:D7"/>
    <mergeCell ref="D28:D29"/>
    <mergeCell ref="E6:E7"/>
    <mergeCell ref="E28:E29"/>
    <mergeCell ref="F5:F7"/>
    <mergeCell ref="F27:F29"/>
    <mergeCell ref="G6:G7"/>
    <mergeCell ref="G28:G29"/>
    <mergeCell ref="H6:H7"/>
    <mergeCell ref="H28:H29"/>
    <mergeCell ref="I6:I7"/>
    <mergeCell ref="I28:I29"/>
    <mergeCell ref="J6:J7"/>
    <mergeCell ref="J28:J29"/>
    <mergeCell ref="K6:K7"/>
    <mergeCell ref="K28:K29"/>
    <mergeCell ref="L6:L7"/>
    <mergeCell ref="L28:L29"/>
    <mergeCell ref="A1:L2"/>
    <mergeCell ref="A23:L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2021-02-07T00:51:08Z</dcterms:created>
  <dcterms:modified xsi:type="dcterms:W3CDTF">2021-02-07T00:59:42Z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