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学前教育资助" sheetId="2" r:id="rId1"/>
  </sheets>
  <calcPr calcId="144525"/>
</workbook>
</file>

<file path=xl/sharedStrings.xml><?xml version="1.0" encoding="utf-8"?>
<sst xmlns="http://schemas.openxmlformats.org/spreadsheetml/2006/main" count="49" uniqueCount="40">
  <si>
    <t>附件</t>
  </si>
  <si>
    <t>2020年学前教育家庭经济困难儿童补助资金明细表</t>
  </si>
  <si>
    <t>单位：人、元</t>
  </si>
  <si>
    <t>地区</t>
  </si>
  <si>
    <t>2020年资助人数</t>
  </si>
  <si>
    <t>2020年幼儿补助资金总计</t>
  </si>
  <si>
    <t>省以上财政分担比例</t>
  </si>
  <si>
    <t>省以上财政安排补助资金</t>
  </si>
  <si>
    <t>清算安排2019年补助资金</t>
  </si>
  <si>
    <t>已下拨资金（粤财教〔2018〕333号）</t>
  </si>
  <si>
    <t>提前下达2020年省级以上财政资金</t>
  </si>
  <si>
    <t>备注</t>
  </si>
  <si>
    <t>合计</t>
  </si>
  <si>
    <t>中央资金</t>
  </si>
  <si>
    <t>省级资金</t>
  </si>
  <si>
    <t>A</t>
  </si>
  <si>
    <t>B</t>
  </si>
  <si>
    <t>C=B*1000</t>
  </si>
  <si>
    <t>D</t>
  </si>
  <si>
    <t>E=C*D</t>
  </si>
  <si>
    <t>F</t>
  </si>
  <si>
    <t>G</t>
  </si>
  <si>
    <t>H=E+F-G</t>
  </si>
  <si>
    <t>I</t>
  </si>
  <si>
    <t>J</t>
  </si>
  <si>
    <t>汕尾市</t>
  </si>
  <si>
    <t>——</t>
  </si>
  <si>
    <t>市本级</t>
  </si>
  <si>
    <t>市直学校</t>
  </si>
  <si>
    <t>汕尾市实验幼儿园</t>
  </si>
  <si>
    <t>汕尾市机关幼儿园</t>
  </si>
  <si>
    <t>城区</t>
  </si>
  <si>
    <t>海丰县</t>
  </si>
  <si>
    <t>省直管县，资金由省直接下达</t>
  </si>
  <si>
    <t>红海湾开发区</t>
  </si>
  <si>
    <t>资金由省下达海丰县</t>
  </si>
  <si>
    <t>陆丰市</t>
  </si>
  <si>
    <t>华侨管理区</t>
  </si>
  <si>
    <t>资金由省下达陆丰市</t>
  </si>
  <si>
    <t>陆河县</t>
  </si>
</sst>
</file>

<file path=xl/styles.xml><?xml version="1.0" encoding="utf-8"?>
<styleSheet xmlns="http://schemas.openxmlformats.org/spreadsheetml/2006/main">
  <numFmts count="6">
    <numFmt numFmtId="176" formatCode="#,##0_);[Red]\(#,##0\)"/>
    <numFmt numFmtId="177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4"/>
      <color indexed="8"/>
      <name val="仿宋"/>
      <charset val="134"/>
    </font>
    <font>
      <sz val="24"/>
      <color indexed="8"/>
      <name val="宋体"/>
      <charset val="134"/>
    </font>
    <font>
      <sz val="11"/>
      <color indexed="8"/>
      <name val="仿宋"/>
      <charset val="134"/>
    </font>
    <font>
      <b/>
      <sz val="11"/>
      <color indexed="8"/>
      <name val="仿宋"/>
      <charset val="134"/>
    </font>
    <font>
      <sz val="10"/>
      <color indexed="8"/>
      <name val="仿宋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9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9" fontId="7" fillId="0" borderId="1" xfId="0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/>
    </xf>
    <xf numFmtId="177" fontId="7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77" fontId="0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F28" sqref="F28"/>
    </sheetView>
  </sheetViews>
  <sheetFormatPr defaultColWidth="9" defaultRowHeight="13.5"/>
  <cols>
    <col min="1" max="1" width="15.25" customWidth="1"/>
    <col min="2" max="2" width="12.5" customWidth="1"/>
    <col min="3" max="3" width="14.875" customWidth="1"/>
    <col min="4" max="4" width="12.5" style="4" customWidth="1"/>
    <col min="5" max="6" width="14.875" customWidth="1"/>
    <col min="7" max="7" width="20" customWidth="1"/>
    <col min="8" max="9" width="14.375" customWidth="1"/>
    <col min="10" max="10" width="12.25" customWidth="1"/>
    <col min="11" max="11" width="17.75" customWidth="1"/>
  </cols>
  <sheetData>
    <row r="1" ht="23.1" customHeight="1" spans="1:1">
      <c r="A1" s="5" t="s">
        <v>0</v>
      </c>
    </row>
    <row r="2" ht="4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3.1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ht="23.1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9"/>
      <c r="J4" s="9"/>
      <c r="K4" s="22" t="s">
        <v>11</v>
      </c>
    </row>
    <row r="5" ht="23.1" customHeight="1" spans="1:11">
      <c r="A5" s="8"/>
      <c r="B5" s="8"/>
      <c r="C5" s="8"/>
      <c r="D5" s="8"/>
      <c r="E5" s="8"/>
      <c r="F5" s="8"/>
      <c r="G5" s="8"/>
      <c r="H5" s="8" t="s">
        <v>12</v>
      </c>
      <c r="I5" s="8" t="s">
        <v>13</v>
      </c>
      <c r="J5" s="8" t="s">
        <v>14</v>
      </c>
      <c r="K5" s="23"/>
    </row>
    <row r="6" ht="23.1" customHeight="1" spans="1:11">
      <c r="A6" s="8" t="s">
        <v>15</v>
      </c>
      <c r="B6" s="8" t="s">
        <v>16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23"/>
    </row>
    <row r="7" s="1" customFormat="1" ht="23.1" customHeight="1" spans="1:11">
      <c r="A7" s="10" t="s">
        <v>25</v>
      </c>
      <c r="B7" s="11">
        <f t="shared" ref="B7:J7" si="0">B8+B13+B16+B19</f>
        <v>9816</v>
      </c>
      <c r="C7" s="11">
        <f t="shared" si="0"/>
        <v>9816000</v>
      </c>
      <c r="D7" s="10" t="s">
        <v>26</v>
      </c>
      <c r="E7" s="11">
        <f t="shared" si="0"/>
        <v>9813000</v>
      </c>
      <c r="F7" s="11">
        <f t="shared" si="0"/>
        <v>5576900</v>
      </c>
      <c r="G7" s="11">
        <f t="shared" si="0"/>
        <v>7256900</v>
      </c>
      <c r="H7" s="11">
        <f t="shared" si="0"/>
        <v>8133000</v>
      </c>
      <c r="I7" s="11">
        <f t="shared" si="0"/>
        <v>1458320</v>
      </c>
      <c r="J7" s="11">
        <f t="shared" si="0"/>
        <v>6674680</v>
      </c>
      <c r="K7" s="24"/>
    </row>
    <row r="8" s="1" customFormat="1" ht="23.1" customHeight="1" spans="1:11">
      <c r="A8" s="10" t="s">
        <v>27</v>
      </c>
      <c r="B8" s="12">
        <f>B9+B12</f>
        <v>1253</v>
      </c>
      <c r="C8" s="12">
        <f t="shared" ref="C8:J8" si="1">C9+C12</f>
        <v>1253000</v>
      </c>
      <c r="D8" s="10" t="s">
        <v>26</v>
      </c>
      <c r="E8" s="11">
        <f t="shared" si="1"/>
        <v>1250000</v>
      </c>
      <c r="F8" s="11">
        <f t="shared" si="1"/>
        <v>925400</v>
      </c>
      <c r="G8" s="11">
        <f t="shared" si="1"/>
        <v>938700</v>
      </c>
      <c r="H8" s="11">
        <f t="shared" si="1"/>
        <v>1236700</v>
      </c>
      <c r="I8" s="11">
        <f t="shared" si="1"/>
        <v>279494</v>
      </c>
      <c r="J8" s="11">
        <f t="shared" si="1"/>
        <v>957206</v>
      </c>
      <c r="K8" s="24"/>
    </row>
    <row r="9" s="2" customFormat="1" ht="23.1" customHeight="1" spans="1:11">
      <c r="A9" s="13" t="s">
        <v>28</v>
      </c>
      <c r="B9" s="14">
        <v>20</v>
      </c>
      <c r="C9" s="14">
        <f>B9*1000</f>
        <v>20000</v>
      </c>
      <c r="D9" s="15">
        <v>0.85</v>
      </c>
      <c r="E9" s="16">
        <f>C9*D9</f>
        <v>17000</v>
      </c>
      <c r="F9" s="16">
        <v>32200</v>
      </c>
      <c r="G9" s="16">
        <v>45500</v>
      </c>
      <c r="H9" s="16">
        <f>E9+F9-G9</f>
        <v>3700</v>
      </c>
      <c r="I9" s="25">
        <v>836</v>
      </c>
      <c r="J9" s="25">
        <f t="shared" ref="J9:J20" si="2">H9-I9</f>
        <v>2864</v>
      </c>
      <c r="K9" s="26"/>
    </row>
    <row r="10" s="3" customFormat="1" ht="23.1" customHeight="1" spans="1:11">
      <c r="A10" s="17" t="s">
        <v>29</v>
      </c>
      <c r="B10" s="18">
        <v>10</v>
      </c>
      <c r="C10" s="18">
        <f>B10*1000</f>
        <v>10000</v>
      </c>
      <c r="D10" s="19">
        <v>0.85</v>
      </c>
      <c r="E10" s="20">
        <f>C10*D10</f>
        <v>8500</v>
      </c>
      <c r="F10" s="21">
        <v>26600</v>
      </c>
      <c r="G10" s="20">
        <v>28000</v>
      </c>
      <c r="H10" s="20">
        <v>3700</v>
      </c>
      <c r="I10" s="25">
        <v>836</v>
      </c>
      <c r="J10" s="25">
        <f t="shared" si="2"/>
        <v>2864</v>
      </c>
      <c r="K10" s="27"/>
    </row>
    <row r="11" s="3" customFormat="1" ht="23.1" customHeight="1" spans="1:11">
      <c r="A11" s="17" t="s">
        <v>30</v>
      </c>
      <c r="B11" s="18">
        <v>10</v>
      </c>
      <c r="C11" s="18">
        <f>B11*1000</f>
        <v>10000</v>
      </c>
      <c r="D11" s="19">
        <v>0.85</v>
      </c>
      <c r="E11" s="20">
        <f>C11*D11</f>
        <v>8500</v>
      </c>
      <c r="F11" s="21">
        <v>5600</v>
      </c>
      <c r="G11" s="20">
        <v>17500</v>
      </c>
      <c r="H11" s="20">
        <v>0</v>
      </c>
      <c r="I11" s="28"/>
      <c r="J11" s="28"/>
      <c r="K11" s="29"/>
    </row>
    <row r="12" s="2" customFormat="1" ht="23.1" customHeight="1" spans="1:11">
      <c r="A12" s="13" t="s">
        <v>31</v>
      </c>
      <c r="B12" s="14">
        <v>1233</v>
      </c>
      <c r="C12" s="14">
        <f>B12*1000</f>
        <v>1233000</v>
      </c>
      <c r="D12" s="15">
        <v>1</v>
      </c>
      <c r="E12" s="16">
        <f>C12*D12</f>
        <v>1233000</v>
      </c>
      <c r="F12" s="16">
        <v>893200</v>
      </c>
      <c r="G12" s="16">
        <v>893200</v>
      </c>
      <c r="H12" s="16">
        <f>E12+F12-G12</f>
        <v>1233000</v>
      </c>
      <c r="I12" s="25">
        <v>278658</v>
      </c>
      <c r="J12" s="25">
        <f t="shared" si="2"/>
        <v>954342</v>
      </c>
      <c r="K12" s="26"/>
    </row>
    <row r="13" s="1" customFormat="1" ht="30.75" customHeight="1" spans="1:11">
      <c r="A13" s="10" t="s">
        <v>32</v>
      </c>
      <c r="B13" s="12">
        <f>B14+B15</f>
        <v>3820</v>
      </c>
      <c r="C13" s="12">
        <f t="shared" ref="C13:H13" si="3">C14+C15</f>
        <v>3820000</v>
      </c>
      <c r="D13" s="10" t="s">
        <v>26</v>
      </c>
      <c r="E13" s="11">
        <f t="shared" si="3"/>
        <v>3820000</v>
      </c>
      <c r="F13" s="11">
        <f t="shared" si="3"/>
        <v>1344000</v>
      </c>
      <c r="G13" s="11">
        <f t="shared" si="3"/>
        <v>2030000</v>
      </c>
      <c r="H13" s="11">
        <f t="shared" si="3"/>
        <v>3134000</v>
      </c>
      <c r="I13" s="30">
        <v>708284</v>
      </c>
      <c r="J13" s="30">
        <f t="shared" si="2"/>
        <v>2425716</v>
      </c>
      <c r="K13" s="31"/>
    </row>
    <row r="14" s="2" customFormat="1" ht="32.25" customHeight="1" spans="1:11">
      <c r="A14" s="13" t="s">
        <v>32</v>
      </c>
      <c r="B14" s="14">
        <v>3700</v>
      </c>
      <c r="C14" s="14">
        <f t="shared" ref="C14:C20" si="4">B14*1000</f>
        <v>3700000</v>
      </c>
      <c r="D14" s="15">
        <v>1</v>
      </c>
      <c r="E14" s="16">
        <f>C14*D14</f>
        <v>3700000</v>
      </c>
      <c r="F14" s="16">
        <v>1274000</v>
      </c>
      <c r="G14" s="16">
        <v>1960000</v>
      </c>
      <c r="H14" s="16">
        <f>E14+F14-G14</f>
        <v>3014000</v>
      </c>
      <c r="I14" s="25">
        <v>681164</v>
      </c>
      <c r="J14" s="25">
        <f t="shared" si="2"/>
        <v>2332836</v>
      </c>
      <c r="K14" s="31" t="s">
        <v>33</v>
      </c>
    </row>
    <row r="15" s="2" customFormat="1" ht="23.1" customHeight="1" spans="1:11">
      <c r="A15" s="13" t="s">
        <v>34</v>
      </c>
      <c r="B15" s="14">
        <v>120</v>
      </c>
      <c r="C15" s="14">
        <f t="shared" si="4"/>
        <v>120000</v>
      </c>
      <c r="D15" s="15">
        <v>1</v>
      </c>
      <c r="E15" s="16">
        <f>C15*D15</f>
        <v>120000</v>
      </c>
      <c r="F15" s="16">
        <v>70000</v>
      </c>
      <c r="G15" s="16">
        <v>70000</v>
      </c>
      <c r="H15" s="16">
        <f>E15+F15-G15</f>
        <v>120000</v>
      </c>
      <c r="I15" s="25">
        <v>27120</v>
      </c>
      <c r="J15" s="25">
        <f t="shared" si="2"/>
        <v>92880</v>
      </c>
      <c r="K15" s="32" t="s">
        <v>35</v>
      </c>
    </row>
    <row r="16" s="1" customFormat="1" ht="35.25" customHeight="1" spans="1:11">
      <c r="A16" s="10" t="s">
        <v>36</v>
      </c>
      <c r="B16" s="12">
        <f t="shared" ref="B16:H16" si="5">B17+B18</f>
        <v>3657</v>
      </c>
      <c r="C16" s="12">
        <f t="shared" si="5"/>
        <v>3657000</v>
      </c>
      <c r="D16" s="10" t="s">
        <v>26</v>
      </c>
      <c r="E16" s="11">
        <f t="shared" si="5"/>
        <v>3657000</v>
      </c>
      <c r="F16" s="11">
        <f t="shared" si="5"/>
        <v>2284100</v>
      </c>
      <c r="G16" s="11">
        <f t="shared" si="5"/>
        <v>3028200</v>
      </c>
      <c r="H16" s="11">
        <f t="shared" si="5"/>
        <v>2912900</v>
      </c>
      <c r="I16" s="30">
        <v>278578</v>
      </c>
      <c r="J16" s="30">
        <f t="shared" si="2"/>
        <v>2634322</v>
      </c>
      <c r="K16" s="31"/>
    </row>
    <row r="17" s="2" customFormat="1" ht="36.75" customHeight="1" spans="1:11">
      <c r="A17" s="13" t="s">
        <v>36</v>
      </c>
      <c r="B17" s="14">
        <v>3600</v>
      </c>
      <c r="C17" s="14">
        <f t="shared" si="4"/>
        <v>3600000</v>
      </c>
      <c r="D17" s="15">
        <v>1</v>
      </c>
      <c r="E17" s="16">
        <f>C17*D17</f>
        <v>3600000</v>
      </c>
      <c r="F17" s="16">
        <v>2210600</v>
      </c>
      <c r="G17" s="16">
        <v>2954700</v>
      </c>
      <c r="H17" s="16">
        <f>E17+F17-G17</f>
        <v>2855900</v>
      </c>
      <c r="I17" s="25">
        <v>645433</v>
      </c>
      <c r="J17" s="25">
        <f t="shared" si="2"/>
        <v>2210467</v>
      </c>
      <c r="K17" s="31" t="s">
        <v>33</v>
      </c>
    </row>
    <row r="18" s="2" customFormat="1" ht="23.1" customHeight="1" spans="1:11">
      <c r="A18" s="13" t="s">
        <v>37</v>
      </c>
      <c r="B18" s="14">
        <v>57</v>
      </c>
      <c r="C18" s="14">
        <f t="shared" si="4"/>
        <v>57000</v>
      </c>
      <c r="D18" s="15">
        <v>1</v>
      </c>
      <c r="E18" s="16">
        <f>C18*D18</f>
        <v>57000</v>
      </c>
      <c r="F18" s="16">
        <v>73500</v>
      </c>
      <c r="G18" s="16">
        <v>73500</v>
      </c>
      <c r="H18" s="16">
        <f>E18+F18-G18</f>
        <v>57000</v>
      </c>
      <c r="I18" s="25">
        <v>12882</v>
      </c>
      <c r="J18" s="25">
        <f t="shared" si="2"/>
        <v>44118</v>
      </c>
      <c r="K18" s="33" t="s">
        <v>38</v>
      </c>
    </row>
    <row r="19" s="1" customFormat="1" ht="27.75" customHeight="1" spans="1:11">
      <c r="A19" s="10" t="s">
        <v>39</v>
      </c>
      <c r="B19" s="12">
        <f>B20</f>
        <v>1086</v>
      </c>
      <c r="C19" s="12">
        <f t="shared" ref="C19:J19" si="6">C20</f>
        <v>1086000</v>
      </c>
      <c r="D19" s="10" t="s">
        <v>26</v>
      </c>
      <c r="E19" s="12">
        <f t="shared" si="6"/>
        <v>1086000</v>
      </c>
      <c r="F19" s="12">
        <f t="shared" si="6"/>
        <v>1023400</v>
      </c>
      <c r="G19" s="12">
        <f t="shared" si="6"/>
        <v>1260000</v>
      </c>
      <c r="H19" s="12">
        <f t="shared" si="6"/>
        <v>849400</v>
      </c>
      <c r="I19" s="12">
        <f t="shared" si="6"/>
        <v>191964</v>
      </c>
      <c r="J19" s="12">
        <f t="shared" si="6"/>
        <v>657436</v>
      </c>
      <c r="K19" s="31"/>
    </row>
    <row r="20" s="2" customFormat="1" ht="27" customHeight="1" spans="1:11">
      <c r="A20" s="13" t="s">
        <v>39</v>
      </c>
      <c r="B20" s="14">
        <v>1086</v>
      </c>
      <c r="C20" s="14">
        <f t="shared" si="4"/>
        <v>1086000</v>
      </c>
      <c r="D20" s="15">
        <v>1</v>
      </c>
      <c r="E20" s="16">
        <f>C20*D20</f>
        <v>1086000</v>
      </c>
      <c r="F20" s="16">
        <v>1023400</v>
      </c>
      <c r="G20" s="16">
        <v>1260000</v>
      </c>
      <c r="H20" s="16">
        <f>E20+F20-G20</f>
        <v>849400</v>
      </c>
      <c r="I20" s="25">
        <v>191964</v>
      </c>
      <c r="J20" s="25">
        <f t="shared" si="2"/>
        <v>657436</v>
      </c>
      <c r="K20" s="31" t="s">
        <v>33</v>
      </c>
    </row>
  </sheetData>
  <mergeCells count="10">
    <mergeCell ref="A2:J2"/>
    <mergeCell ref="A3:J3"/>
    <mergeCell ref="H4:J4"/>
    <mergeCell ref="A4:A5"/>
    <mergeCell ref="B4:B5"/>
    <mergeCell ref="C4:C5"/>
    <mergeCell ref="D4:D5"/>
    <mergeCell ref="E4:E5"/>
    <mergeCell ref="F4:F5"/>
    <mergeCell ref="G4:G5"/>
  </mergeCells>
  <pageMargins left="0.432638888888889" right="0.393055555555556" top="1" bottom="1" header="0.511805555555556" footer="0.511805555555556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学前教育资助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user</cp:lastModifiedBy>
  <dcterms:created xsi:type="dcterms:W3CDTF">2019-01-07T09:29:00Z</dcterms:created>
  <cp:lastPrinted>2020-02-20T07:38:00Z</cp:lastPrinted>
  <dcterms:modified xsi:type="dcterms:W3CDTF">2020-12-30T02:28:11Z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